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128" windowHeight="8450"/>
  </bookViews>
  <sheets>
    <sheet name="Arkusz1" sheetId="1" r:id="rId1"/>
    <sheet name="Arkusz2" sheetId="2" r:id="rId2"/>
  </sheets>
  <externalReferences>
    <externalReference r:id="rId3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0" i="1"/>
  <c r="G24" i="2" l="1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H114" i="1"/>
  <c r="H113"/>
  <c r="H112"/>
  <c r="H109"/>
  <c r="H108"/>
  <c r="H107"/>
  <c r="H106"/>
  <c r="H105"/>
  <c r="H103"/>
  <c r="H102"/>
  <c r="H101"/>
  <c r="H100"/>
  <c r="H99"/>
  <c r="H98"/>
  <c r="H97"/>
  <c r="H96"/>
  <c r="H95"/>
  <c r="H94"/>
  <c r="H93"/>
  <c r="H91"/>
  <c r="H90"/>
  <c r="H89"/>
  <c r="H88"/>
  <c r="H87"/>
  <c r="H86"/>
  <c r="H85"/>
  <c r="H84"/>
  <c r="H82"/>
  <c r="H81"/>
  <c r="H80"/>
  <c r="H79"/>
  <c r="H78"/>
  <c r="H76"/>
  <c r="H75"/>
  <c r="H74"/>
  <c r="H72"/>
  <c r="H71"/>
  <c r="H70"/>
  <c r="H68"/>
  <c r="H67"/>
  <c r="H66"/>
  <c r="H65"/>
  <c r="H64"/>
  <c r="H63"/>
  <c r="H61"/>
  <c r="H60"/>
  <c r="H59"/>
  <c r="H58"/>
  <c r="H57"/>
  <c r="H56"/>
  <c r="H55"/>
  <c r="H53"/>
  <c r="H52"/>
  <c r="H51"/>
  <c r="H49"/>
  <c r="H48"/>
  <c r="H47"/>
  <c r="H46"/>
  <c r="H45"/>
  <c r="H44"/>
  <c r="H42"/>
  <c r="H41"/>
  <c r="H40"/>
  <c r="H39"/>
  <c r="H38"/>
  <c r="H37"/>
  <c r="H35"/>
  <c r="H34"/>
  <c r="H33"/>
  <c r="H32"/>
  <c r="H31"/>
  <c r="H30"/>
  <c r="H29"/>
  <c r="H28"/>
  <c r="H27"/>
  <c r="H25"/>
  <c r="H24"/>
  <c r="H23"/>
  <c r="H22"/>
  <c r="H21"/>
  <c r="H20"/>
  <c r="H19"/>
  <c r="H18"/>
  <c r="H17"/>
  <c r="H16"/>
  <c r="H15"/>
  <c r="H14"/>
  <c r="H13"/>
  <c r="H12"/>
  <c r="H11"/>
  <c r="H10"/>
  <c r="H8"/>
  <c r="H7"/>
</calcChain>
</file>

<file path=xl/sharedStrings.xml><?xml version="1.0" encoding="utf-8"?>
<sst xmlns="http://schemas.openxmlformats.org/spreadsheetml/2006/main" count="483" uniqueCount="186">
  <si>
    <t>Lp.</t>
  </si>
  <si>
    <t>Nr Spec. Technicz.</t>
  </si>
  <si>
    <t>Wyszczególnienie Elementów Rozliczeniowych</t>
  </si>
  <si>
    <t>Jednostka</t>
  </si>
  <si>
    <t>Ilość</t>
  </si>
  <si>
    <t>Wartość [PLN]</t>
  </si>
  <si>
    <t/>
  </si>
  <si>
    <t>Obsługa geodezyjna</t>
  </si>
  <si>
    <t>D-01.01.01</t>
  </si>
  <si>
    <t>Roboty pomiarowe przy liniowych robotach ziemnych - trasa dróg w terenie równinnym</t>
  </si>
  <si>
    <t>km</t>
  </si>
  <si>
    <t>Wytyczenie ze stabilizacją granic pasa drogowego</t>
  </si>
  <si>
    <t>szt</t>
  </si>
  <si>
    <t>Inwentaryzacja powykonawcza</t>
  </si>
  <si>
    <t>kpl</t>
  </si>
  <si>
    <t>Roboty rozbiórkowe</t>
  </si>
  <si>
    <t>D-01.02.04</t>
  </si>
  <si>
    <t>Mechaniczna rozbiórka nawierzchni bitumicznej o gr. 10 cm z wywozem materiału z rozbiórki na odl. do 1 km</t>
  </si>
  <si>
    <t>m2</t>
  </si>
  <si>
    <t>Mechaniczne rozebranie nawierzchni z brukowca o wysokości 13-17 cm - materiał na odkład do późniejszej utylizacji</t>
  </si>
  <si>
    <t>Rozebranie nawierzchni z kostki brukowej betonowej - materiał na odkład do późniejszej utylizacji</t>
  </si>
  <si>
    <t>Mechaniczne rozebranie nawierzchni z betonu o grubości do 20 cm - materiał na odkład do późniejszej utylizacji</t>
  </si>
  <si>
    <t>Rozebranie krawężników - materiał na odkład do późniejszej utylizacji</t>
  </si>
  <si>
    <t>m</t>
  </si>
  <si>
    <t>Rozebranie obrzeży - materiał na odkład do późniejszej utylizacji</t>
  </si>
  <si>
    <t>Rozebranie zjazdów z płyt żelbetowych</t>
  </si>
  <si>
    <t>Wywiezienie materiałów z rozbiórki samochodami samowyładowczymi - materiał nadający się do powtórnego użytku na odwóz do 1km, reszta do utylizacji</t>
  </si>
  <si>
    <t>m3</t>
  </si>
  <si>
    <t>Wywiezienie materiałów z rozbiórki samochodami samowyładowczymi - za każdy następny 1 km
Krotność = 9,00</t>
  </si>
  <si>
    <t>Rozebranie przepustów rurowych betonowych - śr. 40cm (3szt.)</t>
  </si>
  <si>
    <t>Rozebranie przepustów rurowych RHDPE - śr. 40cm (2szt.)</t>
  </si>
  <si>
    <t>Rozebranie częściowe  ścianek czołowych żelbetowych</t>
  </si>
  <si>
    <t>Demontaż tablic znaków drogowych - materiał na odwóz do 10km bądź do utylizacji</t>
  </si>
  <si>
    <t>szt.</t>
  </si>
  <si>
    <t>Rozebranie słupków do znaków drogowych - materiał na odwóz do 10km bądź do utylizacji</t>
  </si>
  <si>
    <t>Ogrodzenia drewniane  - rozebranie</t>
  </si>
  <si>
    <t>Ogrodzenia drewniane z przęseł przenośnych -  ponowne ustawienie</t>
  </si>
  <si>
    <t>Wycinka</t>
  </si>
  <si>
    <t>D-01.02.01</t>
  </si>
  <si>
    <t>Mechaniczne karczowanie zagajników gęstych powyżej 60% powierzchni</t>
  </si>
  <si>
    <t>ha</t>
  </si>
  <si>
    <t>Wywożenie karpiny na odległość do 2 km</t>
  </si>
  <si>
    <t>mp</t>
  </si>
  <si>
    <t>Wywożenie gałęzi na odległość do 2 km</t>
  </si>
  <si>
    <t>Dodatek za każdy następny 1 km odległości transportu karpiny, gałęzi ponad 2 km
Krotność = 8,00</t>
  </si>
  <si>
    <t>Roboty ziemne</t>
  </si>
  <si>
    <t>D-01.02.02</t>
  </si>
  <si>
    <t>Usunięcie warstwy ziemi urodzajnej (humusu) o grubości do 15 cm za pomocą spycharek</t>
  </si>
  <si>
    <t>Usunięcie warstwy ziemi urodzajnej (humusu) za pomocą spycharek - dodatek za dalsze 5 cm ponad 15 cm
Krotność = 3,00</t>
  </si>
  <si>
    <t>D-02.01.01</t>
  </si>
  <si>
    <t>Niewlacja terenu - wykopy i przemieszczenie mas ziemnych</t>
  </si>
  <si>
    <t>D-02.03.01</t>
  </si>
  <si>
    <t>Niwelacja terenu - formowanie i zagęszczanie nasypów z materiału dowiezionego - pospółki</t>
  </si>
  <si>
    <t>D-02.00.01</t>
  </si>
  <si>
    <t>Odwóz nadmiaru mas ziemnych z niwelacji z transportem urobku na odległość do 1 km samochodami samowyładowczymi</t>
  </si>
  <si>
    <t>Dodatek za każdy rozpoczęty 1 km transportu ziemi samochodami samowyładowczymi po drogach o nawierzchni utwardzonej (kat. gruntu I-IV) ponad 1 km
Krotność = 9,00</t>
  </si>
  <si>
    <t>Przebudowa istniejącej linii kablowej nN 0,4kV</t>
  </si>
  <si>
    <t>D-07.07.01</t>
  </si>
  <si>
    <t>Demontaż kabli wielożyłowych o masie do 2.0 kg/m - linia oświetleniowa nN YAKY 4x70mm2</t>
  </si>
  <si>
    <t>Ręczne kopanie rowów dla kabli o głębokości do 0,8 m i szer. dna do 0,4 m</t>
  </si>
  <si>
    <t>Nasypanie warstwy piasku grubości 0.1 m na dno rowu kablowego o szer.do 0.4 m</t>
  </si>
  <si>
    <t>Układanie rur ochronnych RHDPEp o średnicy 110 mm w wykopie</t>
  </si>
  <si>
    <t>Ręczne układanie kabli wielożyłowych o masie do 0.5 kg/m na napięcie znamionowe poniżej 110 kV w rowach kablowych - YAKXS 4x70mm2</t>
  </si>
  <si>
    <t>Ręczne zasypywanie rowów dla kabli o głębokości do 0,6 m i szer. dna do 0,4 m</t>
  </si>
  <si>
    <t>Zabezpieczenie istniejących sieci</t>
  </si>
  <si>
    <t>Ręczne kopanie rowów dla ułożenia rur ochronnych</t>
  </si>
  <si>
    <t>D-04.06.01</t>
  </si>
  <si>
    <t>Ułożenie rury ochronnej dwudzielnej RHDPE-D 110 w wykopie</t>
  </si>
  <si>
    <t>Ręczne zasypywanie rowów dla ułożenia rur ochronnych</t>
  </si>
  <si>
    <t>Odwodnienie</t>
  </si>
  <si>
    <t>D-06.04.01</t>
  </si>
  <si>
    <t>Profilowanie rowów trapezowych o głębokości 50cm i szerokości dna 40cm</t>
  </si>
  <si>
    <t>Wykopy wykonywane koparkami podsiębiernymi (część materiału na odkład, pozostała część na odwóz)</t>
  </si>
  <si>
    <t>D-04.02.01G</t>
  </si>
  <si>
    <t>Warstwa odcinająca z geowłókniny dla przepustów o średnicy 400mm - parametry geowłókniny podano w SST</t>
  </si>
  <si>
    <t>D-06.02.01A</t>
  </si>
  <si>
    <t>Przepusty rurowe - ławy fundamentowe żwirowe</t>
  </si>
  <si>
    <t>Przepusty rurowe z rur strukturalnych o SN&gt;=8kN/m2 z tworzywa śr. 40cm (11szt.)</t>
  </si>
  <si>
    <t>Przepusty rurowe z rur strukturalnych o SN&gt;=8kN/m2 z tworzywa śr. 60cm (1szt.)</t>
  </si>
  <si>
    <t>Nawierzchnie z brukowca z kamienia narzutowego o wymiarach 13-17 cm na zaprawie cementowo-piaskowej 1:3- umocnienie wlotów przepustów i skarp</t>
  </si>
  <si>
    <t>Krawężniki, obrzeża</t>
  </si>
  <si>
    <t>D-08.01.01</t>
  </si>
  <si>
    <t>Ława pod krawężniki, obrzeża betonowe C12/15 z oporem</t>
  </si>
  <si>
    <t>Ława pod krawężniki najazdowe C12/15</t>
  </si>
  <si>
    <t>Krawężniki betonowe (oporniki) wtopione o wymiarach 12x25 cm na podsypce cementowo-piaskowej</t>
  </si>
  <si>
    <t>D-08.03.01</t>
  </si>
  <si>
    <t>Obrzeża betonowe o wymiarach 8x30 cm na podsypce cementowo-piaskowej 1:4</t>
  </si>
  <si>
    <t>Krawężniki betonowe najazdowe o wymiarach 15x22 cm na podsypce cementowo-piaskowej 1:4</t>
  </si>
  <si>
    <t>Krawężniki betonowe wystające o wymiarach 15x22 cm na podsypce cementowo-piaskowej 1:4</t>
  </si>
  <si>
    <t>Chodnik</t>
  </si>
  <si>
    <t>D-04.01.01</t>
  </si>
  <si>
    <t>Profilowanie i zagęszczanie podłoża wykonywane mechanicznie pod warstwy konstrukcyjne nawierzchni</t>
  </si>
  <si>
    <t>Podbudowa z kruszywa niezwiązanego C50/30, po uwałowaniu 20·cm</t>
  </si>
  <si>
    <t>D-05.03.23A</t>
  </si>
  <si>
    <t>Nawierzchnie z kostki brukowej betonowej szarej fazowej o grubości 8 cm na podsypce cementowo-piaskowej 5cm 1:4 z wypełnieniem spoin piaskiem - chodniki</t>
  </si>
  <si>
    <t>Ciąg pieszo-rowerowy</t>
  </si>
  <si>
    <t>Nawierzchnie z kostki brukowej betonowej czerwonej bezfazowej o grubości 8 cm na podsypce cementowo-piaskowej 1:4 gr. 5cm z wypełnieniem spoin piaskiem - ciąg pieszo-rowerowy</t>
  </si>
  <si>
    <t xml:space="preserve">Zjazdy z kostki betonowej_x000D_
</t>
  </si>
  <si>
    <t>Wzmacnianie podłoża gruntowego geotkaniną LF35/35</t>
  </si>
  <si>
    <t>Warstwa odsączająca z pospółki, zageszczenie mechaniczne, grubość warstwy po zagęszczeniu·10·cm (docelowo 20cm)
Krotność = 2</t>
  </si>
  <si>
    <t>Podbudowa z kruszywa niezwiązanego C50/30, po uwałowaniu 20·cm (docelowo 30cm)
Krotność = 1,5</t>
  </si>
  <si>
    <t>Nawierzchnie z kostki brukowej betonowej grafitowej fazowej o grubości 8 cm na podsypce cementowo-piaskowej (5cm) 1:4 z wypełnieniem spoin piaskiem -zjazdy</t>
  </si>
  <si>
    <t>Zjazdy bitumiczne</t>
  </si>
  <si>
    <t>D-04.03.01</t>
  </si>
  <si>
    <t>Mechaniczne oczyszczenie i skropienie emulsją asfaltową na zimno nawierzchni bitumicznej</t>
  </si>
  <si>
    <t>D-05.03.05B</t>
  </si>
  <si>
    <t>Nawierzchnie z mieszanek mineralno-bitumicznych asfaltowych o grubości 5 cm (warstwa wiążąca, AC11W) (docelowo7cm)
Krotność = 1,4</t>
  </si>
  <si>
    <t>Mechaniczne oczyszczenie i skropienie emulsją asfaltową na zimno podbudowy tłuczniowej</t>
  </si>
  <si>
    <t>D-05.03.05A</t>
  </si>
  <si>
    <t>Warstwa ścieralna z mieszanek mineralno-bitumicznych asfaltowych o grubości po zagęszczeniu 3 cm (AC8S) (docelowo 5cm)
Krotność = 1,67</t>
  </si>
  <si>
    <t>Jezdnia</t>
  </si>
  <si>
    <t>Stabilizacja podłoża cementem i/lub spoiwami przy użyciu zespołu do stabilizacji, podłoże Rm=2,5·MPa z gruntu rodzimego, warstwa po zagęszczeniu gr. 20·cm (docelowo 25cm)
Krotność = 1,25</t>
  </si>
  <si>
    <t>Warstwa mrozochronna z pospółki, zageszczenie mechaniczne, grubość warstwy po zagęszczeniu·10·cm (na gruntach G3 i G4)</t>
  </si>
  <si>
    <t>Podbudowa z kruszywa niezwiązanego C50/30, po uwałowaniu 20·cm (docelowo 22cm)
Krotność = 1,1</t>
  </si>
  <si>
    <t>Mechaniczne oczyszczenie i skropienie emulsją asfaltową na zimno nawierzchni stabilizowanej</t>
  </si>
  <si>
    <t>Podbudowa z mieszanek mineralno-bitumicznych asfaltowych o grubości 5 cm (AC22P) (docelowo 7cm)
Krotność = 1,4</t>
  </si>
  <si>
    <t>Warstwa wiążąca z mieszanek mineralno-bitumicznych asfaltowych o grubości 5 cm (AC11W) (docelowo 7cm)
Krotność = 1,4</t>
  </si>
  <si>
    <t>Warstwa ścieralna z mieszanek mineralno-bitumicznych asfaltowych o grubości po zagęszczeniu 3 cm (AC8S) (docelowo 4cm)
Krotność = 1,33</t>
  </si>
  <si>
    <t>Pobocze z kruszywa niezwiązanego C50/30, po uwałowaniu 20·cm</t>
  </si>
  <si>
    <t>Oznakowanie drogi, oświetlenie solarne</t>
  </si>
  <si>
    <t>D-07.07.02</t>
  </si>
  <si>
    <t>Montaż latarni solarnych z prefabrykowanym fundamentem o parametrach: pobór mocy 10 watt, wysokość masztu 4,6m, kontroler ładowania PWM, moc paneli PV 95 watt, moc akumulatorów 60Ah</t>
  </si>
  <si>
    <t>D-07.02.01</t>
  </si>
  <si>
    <t>Pionowe znaki drogowe - słupki z rur stalowych</t>
  </si>
  <si>
    <t>Pionowe znaki drogowe - znaki zakazu, nakazu, ostrzegawcze i informacyjne</t>
  </si>
  <si>
    <t>D-07.01.01</t>
  </si>
  <si>
    <t>Oznakowanie poziome nawierzchni bitumicznych - na zimno, za pomocą mas chemoutwardzalnych grubowarstwowe wykonywane mechanicznie - oznakowanie strukturalne, kolor biały</t>
  </si>
  <si>
    <t xml:space="preserve">Zieleń_x000D_
</t>
  </si>
  <si>
    <t>D-09.01.01</t>
  </si>
  <si>
    <t>Rozścielenie ziemi urodzajnej</t>
  </si>
  <si>
    <t>Obsianie projektowanej zieleni</t>
  </si>
  <si>
    <t>D-09.01.02</t>
  </si>
  <si>
    <t>Sadzenie drzew w terenie płaskim - Lipa drobnolistna o obwodzie pnia 10-12cm na wys. 1m. Dół o śr. 0.70 m i głęb. 0.70 m</t>
  </si>
  <si>
    <t>Sadzenie drzew w terenie płaskim - Klon zwyczajny o obwodzie pnia 10-12cm na wys. 1m. Dół o śr. 0.70 m i głęb. 0.70 m</t>
  </si>
  <si>
    <t>Sadzenie drzew w terenie płaskim - Jesion wyniosły  o obwodzie pnia 10-12cm na wys. 1m. Dół o śr. 0.70 m i głęb. 0.70 m</t>
  </si>
  <si>
    <t>Sadzenie drzew w terenie płaskim - Brzoza brodawkowata  o obwodzie pnia 10-12cm na wys. 1m. Dół o śr. 0.70 m i głęb. 0.70 m</t>
  </si>
  <si>
    <t>Sadzenie drzew w terenie płaskim - Jarząb pospolity  o obwodzie pnia 10-12cm na wys. 1m. Dół o śr. 0.70 m i głęb. 0.70 m</t>
  </si>
  <si>
    <t>Sadzenie drzew w terenie płaskim - Dąb szypułkowy o obwodzie pnia 10-12cm na wys. 1m. Dół o śr. 0.70 m i głęb. 0.70 m</t>
  </si>
  <si>
    <t>LISTA NR 4 - ZBIORCZE ZESTAWIENIE KOSZTÓW</t>
  </si>
  <si>
    <t>Oznaczenie elementu</t>
  </si>
  <si>
    <t>Nazwa elementu</t>
  </si>
  <si>
    <t>LISTA NR 1</t>
  </si>
  <si>
    <t>ROBOTY PRZYGOTOWAWCZE</t>
  </si>
  <si>
    <t>ELEMENT 1.1</t>
  </si>
  <si>
    <t>ELEMENT 1.2</t>
  </si>
  <si>
    <t>ELEMENT 1.3</t>
  </si>
  <si>
    <t>ELEMENT 1.4</t>
  </si>
  <si>
    <t>ELEMENT 1.5</t>
  </si>
  <si>
    <t>ELEMENT 1.6</t>
  </si>
  <si>
    <t>ELEMENT 1.7</t>
  </si>
  <si>
    <t>LISTA NR 2</t>
  </si>
  <si>
    <t>KONSTRUKCJA NAWIERZCHNI</t>
  </si>
  <si>
    <t>ELEMENT 2.1</t>
  </si>
  <si>
    <t>ELEMENT 2.2</t>
  </si>
  <si>
    <t>ELEMENT 2.3</t>
  </si>
  <si>
    <t>ELEMENT 2.4</t>
  </si>
  <si>
    <t>ELEMENT 2.5</t>
  </si>
  <si>
    <t>ELEMENT 2.6</t>
  </si>
  <si>
    <t>LISTA NR 3</t>
  </si>
  <si>
    <t>ROBOTY WYKOŃCZENIOWE</t>
  </si>
  <si>
    <t>ELEMENT 3.1</t>
  </si>
  <si>
    <t>ELEMENT 3.2</t>
  </si>
  <si>
    <t>Razem</t>
  </si>
  <si>
    <t>Cena ofertowa nie zawierająca VAT</t>
  </si>
  <si>
    <t>5</t>
  </si>
  <si>
    <t>Mechaniczne karczowaniem pni o średnicy 36-45 cm</t>
  </si>
  <si>
    <t>Mechaniczne karczowaniem pni o średnicy 46-55 cm</t>
  </si>
  <si>
    <t>Mechaniczne karczowaniem pni o średnicy 56-65 cm</t>
  </si>
  <si>
    <t>Mechaniczne karczowaniem pni o średnicy 66-75 cm</t>
  </si>
  <si>
    <t>Mechaniczne karczowaniem pni o średnicy 76-100 cm</t>
  </si>
  <si>
    <t>Oznakowanie drogi, oświetlenie solarne, regulacja studni</t>
  </si>
  <si>
    <t xml:space="preserve">Regulacja pionowa studni kanałowych z wykorzystaniem betonowych pierścieni dystansowych </t>
  </si>
  <si>
    <t>Cena ryczałtowa netto [PLN]</t>
  </si>
  <si>
    <t>Cena ryczałtowa brutto [PLN] (kol. 6 + kol. 7)</t>
  </si>
  <si>
    <t>FORMULARZ CENOWY oferty                                                                                                                                                                    Przystępując do udziału w postępowaniu o udzielenie zamówienia publicznego (znak sprawy: GK.271.1.2020) pn. „Budowa publicznej drogi gminnej Mątki-Wilimowo Nr 157014N, na terenie Gminy Jonkowo” przedstawiamy wycenione ryczałtowo poszczególne pozycje rozliczeniowe składające się na całkowitą cenę ryczałtową zadania:</t>
  </si>
  <si>
    <t xml:space="preserve">Wartość VAT [PLN] </t>
  </si>
  <si>
    <t>Zjazdy z kostki betonowej</t>
  </si>
  <si>
    <t>Całkowita cena ryczałtowa netto</t>
  </si>
  <si>
    <t>Całkowita wartość podatku VAT</t>
  </si>
  <si>
    <t>x</t>
  </si>
  <si>
    <t xml:space="preserve">Całkowita cena ryczałtowa brutto </t>
  </si>
  <si>
    <t xml:space="preserve">.............................., dnia ..............2020 r.                     </t>
  </si>
  <si>
    <t xml:space="preserve">  (miejscowość i data)</t>
  </si>
  <si>
    <t>……………………………………………………………………………..</t>
  </si>
  <si>
    <t xml:space="preserve"> (podpis(y) i pieczęć uprawnionego lub upoważnionego przedstawiciela Wykonawcy) </t>
  </si>
  <si>
    <t>Załącznik Nr 2a Części I SIWZ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</si>
</sst>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0000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43" fontId="0" fillId="0" borderId="1" xfId="1" applyFont="1" applyBorder="1" applyAlignment="1">
      <alignment horizontal="right" wrapText="1"/>
    </xf>
    <xf numFmtId="43" fontId="0" fillId="0" borderId="0" xfId="1" applyFo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3" fontId="0" fillId="0" borderId="12" xfId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3" fontId="6" fillId="0" borderId="12" xfId="1" quotePrefix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43" fontId="0" fillId="0" borderId="6" xfId="1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2" fillId="0" borderId="5" xfId="0" applyFont="1" applyFill="1" applyBorder="1" applyAlignment="1">
      <alignment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3" fontId="0" fillId="0" borderId="10" xfId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5" xfId="0" applyFill="1" applyBorder="1" applyAlignment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2" borderId="9" xfId="0" applyFont="1" applyFill="1" applyBorder="1" applyAlignment="1">
      <alignment vertical="top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4" xfId="0" applyFill="1" applyBorder="1"/>
    <xf numFmtId="43" fontId="0" fillId="0" borderId="6" xfId="1" applyFont="1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2" borderId="8" xfId="0" applyFill="1" applyBorder="1"/>
    <xf numFmtId="0" fontId="7" fillId="2" borderId="9" xfId="0" applyFont="1" applyFill="1" applyBorder="1" applyAlignment="1">
      <alignment horizontal="left" vertical="top" wrapText="1"/>
    </xf>
    <xf numFmtId="0" fontId="0" fillId="0" borderId="0" xfId="0" applyFill="1"/>
    <xf numFmtId="0" fontId="7" fillId="2" borderId="0" xfId="0" applyFont="1" applyFill="1"/>
    <xf numFmtId="0" fontId="4" fillId="0" borderId="12" xfId="0" applyFont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0" fillId="0" borderId="8" xfId="0" applyBorder="1" applyAlignment="1">
      <alignment horizontal="right" vertic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8" fillId="0" borderId="7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/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2" borderId="8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center" wrapText="1"/>
    </xf>
    <xf numFmtId="43" fontId="0" fillId="0" borderId="0" xfId="1" applyFont="1" applyAlignment="1">
      <alignment wrapText="1"/>
    </xf>
    <xf numFmtId="43" fontId="4" fillId="0" borderId="0" xfId="1" applyFont="1" applyAlignment="1">
      <alignment horizontal="center" vertical="top" wrapText="1"/>
    </xf>
    <xf numFmtId="43" fontId="0" fillId="0" borderId="0" xfId="1" applyFont="1" applyAlignment="1">
      <alignment horizontal="center" vertical="top" wrapText="1"/>
    </xf>
    <xf numFmtId="0" fontId="4" fillId="0" borderId="0" xfId="0" applyFont="1" applyAlignment="1">
      <alignment horizontal="left"/>
    </xf>
    <xf numFmtId="43" fontId="9" fillId="0" borderId="0" xfId="1" applyFont="1" applyAlignment="1">
      <alignment horizontal="center" vertical="top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Droga%20M&#261;tki-Wilimowo\Projekt%20z%20p&#322;yty\Projekt%20zamienny%20kjonstrukcji\Przedmiar%20Wilimowo-M&#261;tk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rta tytułowa"/>
      <sheetName val="LISTA NR 1"/>
      <sheetName val="LISTA NR 2"/>
      <sheetName val="LISTA NR 3"/>
      <sheetName val="LISTA NR 4"/>
    </sheetNames>
    <sheetDataSet>
      <sheetData sheetId="0"/>
      <sheetData sheetId="1">
        <row r="7">
          <cell r="G7">
            <v>0</v>
          </cell>
        </row>
        <row r="8">
          <cell r="G8" t="str">
            <v/>
          </cell>
        </row>
        <row r="9">
          <cell r="G9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 t="str">
            <v/>
          </cell>
        </row>
        <row r="26">
          <cell r="G26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 t="str">
            <v/>
          </cell>
        </row>
        <row r="39">
          <cell r="G39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 t="str">
            <v/>
          </cell>
        </row>
        <row r="46">
          <cell r="G46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 t="str">
            <v/>
          </cell>
        </row>
        <row r="53">
          <cell r="G53">
            <v>0</v>
          </cell>
        </row>
        <row r="55">
          <cell r="G55">
            <v>0</v>
          </cell>
        </row>
        <row r="56">
          <cell r="G56" t="str">
            <v/>
          </cell>
        </row>
        <row r="57">
          <cell r="G57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</sheetData>
      <sheetData sheetId="2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 t="str">
            <v/>
          </cell>
        </row>
        <row r="12">
          <cell r="G12">
            <v>0</v>
          </cell>
        </row>
        <row r="14">
          <cell r="G14">
            <v>0</v>
          </cell>
        </row>
        <row r="15">
          <cell r="G15" t="str">
            <v/>
          </cell>
        </row>
        <row r="16">
          <cell r="G16">
            <v>0</v>
          </cell>
        </row>
        <row r="18">
          <cell r="G18">
            <v>0</v>
          </cell>
        </row>
        <row r="19">
          <cell r="G19" t="str">
            <v/>
          </cell>
        </row>
        <row r="20">
          <cell r="G20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 t="str">
            <v/>
          </cell>
        </row>
        <row r="26">
          <cell r="G26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 t="str">
            <v/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</sheetData>
      <sheetData sheetId="3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 t="str">
            <v/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topLeftCell="A118" workbookViewId="0">
      <selection activeCell="I6" sqref="I6"/>
    </sheetView>
  </sheetViews>
  <sheetFormatPr defaultRowHeight="14.3"/>
  <cols>
    <col min="1" max="1" width="3.625" style="7" customWidth="1"/>
    <col min="2" max="2" width="10.375" customWidth="1"/>
    <col min="3" max="3" width="41.5" customWidth="1"/>
    <col min="4" max="4" width="5.25" style="5" customWidth="1"/>
    <col min="5" max="5" width="11.375" style="9" customWidth="1"/>
    <col min="6" max="6" width="9.5" style="9" customWidth="1"/>
    <col min="7" max="7" width="7.75" customWidth="1"/>
    <col min="8" max="8" width="9.25" customWidth="1"/>
  </cols>
  <sheetData>
    <row r="1" spans="1:8" s="19" customFormat="1" ht="33.299999999999997" customHeight="1">
      <c r="A1" s="7"/>
      <c r="D1" s="20"/>
      <c r="E1" s="97" t="s">
        <v>185</v>
      </c>
      <c r="F1" s="97"/>
      <c r="G1" s="97"/>
      <c r="H1" s="97"/>
    </row>
    <row r="2" spans="1:8" ht="69.3" customHeight="1">
      <c r="A2" s="70" t="s">
        <v>174</v>
      </c>
      <c r="B2" s="70"/>
      <c r="C2" s="70"/>
      <c r="D2" s="70"/>
      <c r="E2" s="70"/>
      <c r="F2" s="70"/>
      <c r="G2" s="70"/>
      <c r="H2" s="70"/>
    </row>
    <row r="3" spans="1:8" ht="71.349999999999994">
      <c r="A3" s="23" t="s">
        <v>0</v>
      </c>
      <c r="B3" s="24" t="s">
        <v>1</v>
      </c>
      <c r="C3" s="24" t="s">
        <v>2</v>
      </c>
      <c r="D3" s="55" t="s">
        <v>3</v>
      </c>
      <c r="E3" s="25" t="s">
        <v>4</v>
      </c>
      <c r="F3" s="25" t="s">
        <v>172</v>
      </c>
      <c r="G3" s="24" t="s">
        <v>175</v>
      </c>
      <c r="H3" s="26" t="s">
        <v>173</v>
      </c>
    </row>
    <row r="4" spans="1:8">
      <c r="A4" s="27">
        <v>1</v>
      </c>
      <c r="B4" s="28">
        <v>2</v>
      </c>
      <c r="C4" s="28">
        <v>3</v>
      </c>
      <c r="D4" s="28">
        <v>4</v>
      </c>
      <c r="E4" s="29" t="s">
        <v>164</v>
      </c>
      <c r="F4" s="28">
        <v>6</v>
      </c>
      <c r="G4" s="30">
        <v>7</v>
      </c>
      <c r="H4" s="22">
        <v>8</v>
      </c>
    </row>
    <row r="5" spans="1:8" s="16" customFormat="1">
      <c r="A5" s="61" t="s">
        <v>7</v>
      </c>
      <c r="B5" s="62"/>
      <c r="C5" s="63"/>
      <c r="D5" s="34"/>
      <c r="E5" s="34"/>
      <c r="F5" s="34"/>
      <c r="G5" s="34"/>
      <c r="H5" s="34"/>
    </row>
    <row r="6" spans="1:8" ht="28.55">
      <c r="A6" s="1">
        <v>1</v>
      </c>
      <c r="B6" s="86" t="s">
        <v>8</v>
      </c>
      <c r="C6" s="2" t="s">
        <v>9</v>
      </c>
      <c r="D6" s="31" t="s">
        <v>10</v>
      </c>
      <c r="E6" s="32">
        <v>1.9</v>
      </c>
      <c r="F6" s="32"/>
      <c r="G6" s="33">
        <v>0</v>
      </c>
      <c r="H6" s="33"/>
    </row>
    <row r="7" spans="1:8" ht="23.45" customHeight="1">
      <c r="A7" s="1">
        <v>2</v>
      </c>
      <c r="B7" s="86" t="s">
        <v>8</v>
      </c>
      <c r="C7" s="2" t="s">
        <v>11</v>
      </c>
      <c r="D7" s="6" t="s">
        <v>12</v>
      </c>
      <c r="E7" s="8">
        <v>74</v>
      </c>
      <c r="F7" s="8"/>
      <c r="G7" s="3">
        <v>0</v>
      </c>
      <c r="H7" s="3">
        <f>E7*G7</f>
        <v>0</v>
      </c>
    </row>
    <row r="8" spans="1:8">
      <c r="A8" s="1">
        <v>3</v>
      </c>
      <c r="B8" s="86" t="s">
        <v>8</v>
      </c>
      <c r="C8" s="2" t="s">
        <v>13</v>
      </c>
      <c r="D8" s="36" t="s">
        <v>14</v>
      </c>
      <c r="E8" s="37">
        <v>1</v>
      </c>
      <c r="F8" s="37"/>
      <c r="G8" s="38">
        <v>0</v>
      </c>
      <c r="H8" s="38">
        <f>E8*G8</f>
        <v>0</v>
      </c>
    </row>
    <row r="9" spans="1:8">
      <c r="A9" s="64" t="s">
        <v>15</v>
      </c>
      <c r="B9" s="65"/>
      <c r="C9" s="66"/>
      <c r="D9" s="39" t="s">
        <v>6</v>
      </c>
      <c r="E9" s="39" t="s">
        <v>6</v>
      </c>
      <c r="F9" s="39"/>
      <c r="G9" s="39" t="s">
        <v>6</v>
      </c>
      <c r="H9" s="39" t="s">
        <v>6</v>
      </c>
    </row>
    <row r="10" spans="1:8" ht="42.8">
      <c r="A10" s="1">
        <v>4</v>
      </c>
      <c r="B10" s="86" t="s">
        <v>16</v>
      </c>
      <c r="C10" s="2" t="s">
        <v>17</v>
      </c>
      <c r="D10" s="31" t="s">
        <v>18</v>
      </c>
      <c r="E10" s="32">
        <v>8405</v>
      </c>
      <c r="F10" s="32"/>
      <c r="G10" s="33">
        <v>0</v>
      </c>
      <c r="H10" s="33">
        <f t="shared" ref="H10:H25" si="0">E10*G10</f>
        <v>0</v>
      </c>
    </row>
    <row r="11" spans="1:8" ht="42.8">
      <c r="A11" s="1">
        <v>5</v>
      </c>
      <c r="B11" s="86" t="s">
        <v>16</v>
      </c>
      <c r="C11" s="2" t="s">
        <v>19</v>
      </c>
      <c r="D11" s="6" t="s">
        <v>18</v>
      </c>
      <c r="E11" s="8">
        <v>9245.5</v>
      </c>
      <c r="F11" s="8"/>
      <c r="G11" s="3">
        <v>0</v>
      </c>
      <c r="H11" s="3">
        <f t="shared" si="0"/>
        <v>0</v>
      </c>
    </row>
    <row r="12" spans="1:8" ht="42.8">
      <c r="A12" s="1">
        <v>6</v>
      </c>
      <c r="B12" s="86" t="s">
        <v>16</v>
      </c>
      <c r="C12" s="2" t="s">
        <v>20</v>
      </c>
      <c r="D12" s="6" t="s">
        <v>18</v>
      </c>
      <c r="E12" s="8">
        <v>156</v>
      </c>
      <c r="F12" s="8"/>
      <c r="G12" s="3">
        <v>0</v>
      </c>
      <c r="H12" s="3">
        <f t="shared" si="0"/>
        <v>0</v>
      </c>
    </row>
    <row r="13" spans="1:8" ht="42.8">
      <c r="A13" s="1">
        <v>7</v>
      </c>
      <c r="B13" s="86" t="s">
        <v>16</v>
      </c>
      <c r="C13" s="2" t="s">
        <v>21</v>
      </c>
      <c r="D13" s="6" t="s">
        <v>18</v>
      </c>
      <c r="E13" s="8">
        <v>2.7</v>
      </c>
      <c r="F13" s="8"/>
      <c r="G13" s="3">
        <v>0</v>
      </c>
      <c r="H13" s="3">
        <f t="shared" si="0"/>
        <v>0</v>
      </c>
    </row>
    <row r="14" spans="1:8" ht="28.55">
      <c r="A14" s="1">
        <v>8</v>
      </c>
      <c r="B14" s="86" t="s">
        <v>16</v>
      </c>
      <c r="C14" s="2" t="s">
        <v>22</v>
      </c>
      <c r="D14" s="6" t="s">
        <v>23</v>
      </c>
      <c r="E14" s="8">
        <v>32</v>
      </c>
      <c r="F14" s="8"/>
      <c r="G14" s="3">
        <v>0</v>
      </c>
      <c r="H14" s="3">
        <f t="shared" si="0"/>
        <v>0</v>
      </c>
    </row>
    <row r="15" spans="1:8" ht="28.55">
      <c r="A15" s="1">
        <v>9</v>
      </c>
      <c r="B15" s="86" t="s">
        <v>16</v>
      </c>
      <c r="C15" s="2" t="s">
        <v>24</v>
      </c>
      <c r="D15" s="6" t="s">
        <v>23</v>
      </c>
      <c r="E15" s="8">
        <v>125</v>
      </c>
      <c r="F15" s="8"/>
      <c r="G15" s="3">
        <v>0</v>
      </c>
      <c r="H15" s="3">
        <f t="shared" si="0"/>
        <v>0</v>
      </c>
    </row>
    <row r="16" spans="1:8">
      <c r="A16" s="1">
        <v>10</v>
      </c>
      <c r="B16" s="86" t="s">
        <v>16</v>
      </c>
      <c r="C16" s="2" t="s">
        <v>25</v>
      </c>
      <c r="D16" s="6" t="s">
        <v>18</v>
      </c>
      <c r="E16" s="8">
        <v>125</v>
      </c>
      <c r="F16" s="8"/>
      <c r="G16" s="3">
        <v>0</v>
      </c>
      <c r="H16" s="3">
        <f t="shared" si="0"/>
        <v>0</v>
      </c>
    </row>
    <row r="17" spans="1:8" ht="57.1">
      <c r="A17" s="1">
        <v>11</v>
      </c>
      <c r="B17" s="86" t="s">
        <v>16</v>
      </c>
      <c r="C17" s="2" t="s">
        <v>26</v>
      </c>
      <c r="D17" s="6" t="s">
        <v>27</v>
      </c>
      <c r="E17" s="8">
        <v>1607.95</v>
      </c>
      <c r="F17" s="8"/>
      <c r="G17" s="3">
        <v>0</v>
      </c>
      <c r="H17" s="3">
        <f t="shared" si="0"/>
        <v>0</v>
      </c>
    </row>
    <row r="18" spans="1:8" ht="57.1">
      <c r="A18" s="1">
        <v>12</v>
      </c>
      <c r="B18" s="86" t="s">
        <v>16</v>
      </c>
      <c r="C18" s="2" t="s">
        <v>28</v>
      </c>
      <c r="D18" s="6" t="s">
        <v>27</v>
      </c>
      <c r="E18" s="8">
        <v>2448.4500000000003</v>
      </c>
      <c r="F18" s="8"/>
      <c r="G18" s="3">
        <v>0</v>
      </c>
      <c r="H18" s="3">
        <f t="shared" si="0"/>
        <v>0</v>
      </c>
    </row>
    <row r="19" spans="1:8" ht="28.55">
      <c r="A19" s="1">
        <v>13</v>
      </c>
      <c r="B19" s="86" t="s">
        <v>16</v>
      </c>
      <c r="C19" s="2" t="s">
        <v>29</v>
      </c>
      <c r="D19" s="6" t="s">
        <v>23</v>
      </c>
      <c r="E19" s="8">
        <v>19</v>
      </c>
      <c r="F19" s="8"/>
      <c r="G19" s="3">
        <v>0</v>
      </c>
      <c r="H19" s="3">
        <f t="shared" si="0"/>
        <v>0</v>
      </c>
    </row>
    <row r="20" spans="1:8" ht="28.55">
      <c r="A20" s="1">
        <v>14</v>
      </c>
      <c r="B20" s="86" t="s">
        <v>16</v>
      </c>
      <c r="C20" s="2" t="s">
        <v>30</v>
      </c>
      <c r="D20" s="6" t="s">
        <v>23</v>
      </c>
      <c r="E20" s="8">
        <v>9</v>
      </c>
      <c r="F20" s="8"/>
      <c r="G20" s="3">
        <v>0</v>
      </c>
      <c r="H20" s="3">
        <f t="shared" si="0"/>
        <v>0</v>
      </c>
    </row>
    <row r="21" spans="1:8" ht="28.55">
      <c r="A21" s="1">
        <v>15</v>
      </c>
      <c r="B21" s="86" t="s">
        <v>16</v>
      </c>
      <c r="C21" s="2" t="s">
        <v>31</v>
      </c>
      <c r="D21" s="6" t="s">
        <v>27</v>
      </c>
      <c r="E21" s="8">
        <v>1.6</v>
      </c>
      <c r="F21" s="8"/>
      <c r="G21" s="3">
        <v>0</v>
      </c>
      <c r="H21" s="3">
        <f t="shared" si="0"/>
        <v>0</v>
      </c>
    </row>
    <row r="22" spans="1:8" ht="28.55">
      <c r="A22" s="1">
        <v>16</v>
      </c>
      <c r="B22" s="86" t="s">
        <v>16</v>
      </c>
      <c r="C22" s="2" t="s">
        <v>32</v>
      </c>
      <c r="D22" s="6" t="s">
        <v>33</v>
      </c>
      <c r="E22" s="8">
        <v>24</v>
      </c>
      <c r="F22" s="8"/>
      <c r="G22" s="3">
        <v>0</v>
      </c>
      <c r="H22" s="3">
        <f t="shared" si="0"/>
        <v>0</v>
      </c>
    </row>
    <row r="23" spans="1:8" ht="28.55">
      <c r="A23" s="1">
        <v>17</v>
      </c>
      <c r="B23" s="86" t="s">
        <v>16</v>
      </c>
      <c r="C23" s="2" t="s">
        <v>34</v>
      </c>
      <c r="D23" s="6" t="s">
        <v>33</v>
      </c>
      <c r="E23" s="8">
        <v>24</v>
      </c>
      <c r="F23" s="8"/>
      <c r="G23" s="3">
        <v>0</v>
      </c>
      <c r="H23" s="3">
        <f t="shared" si="0"/>
        <v>0</v>
      </c>
    </row>
    <row r="24" spans="1:8">
      <c r="A24" s="1">
        <v>18</v>
      </c>
      <c r="B24" s="2" t="s">
        <v>16</v>
      </c>
      <c r="C24" s="2" t="s">
        <v>35</v>
      </c>
      <c r="D24" s="6" t="s">
        <v>23</v>
      </c>
      <c r="E24" s="8">
        <v>17</v>
      </c>
      <c r="F24" s="8"/>
      <c r="G24" s="3">
        <v>0</v>
      </c>
      <c r="H24" s="3">
        <f t="shared" si="0"/>
        <v>0</v>
      </c>
    </row>
    <row r="25" spans="1:8" ht="28.55">
      <c r="A25" s="40">
        <v>19</v>
      </c>
      <c r="B25" s="41" t="s">
        <v>16</v>
      </c>
      <c r="C25" s="41" t="s">
        <v>36</v>
      </c>
      <c r="D25" s="36" t="s">
        <v>23</v>
      </c>
      <c r="E25" s="37">
        <v>17</v>
      </c>
      <c r="F25" s="37"/>
      <c r="G25" s="38">
        <v>0</v>
      </c>
      <c r="H25" s="38">
        <f t="shared" si="0"/>
        <v>0</v>
      </c>
    </row>
    <row r="26" spans="1:8" ht="19.05" customHeight="1">
      <c r="A26" s="56" t="s">
        <v>37</v>
      </c>
      <c r="B26" s="57"/>
      <c r="C26" s="58"/>
      <c r="D26" s="34"/>
      <c r="E26" s="34"/>
      <c r="F26" s="34"/>
      <c r="G26" s="34"/>
      <c r="H26" s="34"/>
    </row>
    <row r="27" spans="1:8" ht="28.55">
      <c r="A27" s="21">
        <v>20</v>
      </c>
      <c r="B27" s="87" t="s">
        <v>38</v>
      </c>
      <c r="C27" s="42" t="s">
        <v>165</v>
      </c>
      <c r="D27" s="31" t="s">
        <v>33</v>
      </c>
      <c r="E27" s="32">
        <v>1</v>
      </c>
      <c r="F27" s="32"/>
      <c r="G27" s="33">
        <v>0</v>
      </c>
      <c r="H27" s="33">
        <f t="shared" ref="H27:H35" si="1">E27*G27</f>
        <v>0</v>
      </c>
    </row>
    <row r="28" spans="1:8" ht="28.55">
      <c r="A28" s="1">
        <v>21</v>
      </c>
      <c r="B28" s="86" t="s">
        <v>38</v>
      </c>
      <c r="C28" s="2" t="s">
        <v>166</v>
      </c>
      <c r="D28" s="6" t="s">
        <v>33</v>
      </c>
      <c r="E28" s="8">
        <v>4</v>
      </c>
      <c r="F28" s="8"/>
      <c r="G28" s="3">
        <v>0</v>
      </c>
      <c r="H28" s="3">
        <f t="shared" si="1"/>
        <v>0</v>
      </c>
    </row>
    <row r="29" spans="1:8" ht="28.55">
      <c r="A29" s="1">
        <v>22</v>
      </c>
      <c r="B29" s="86" t="s">
        <v>38</v>
      </c>
      <c r="C29" s="2" t="s">
        <v>167</v>
      </c>
      <c r="D29" s="6" t="s">
        <v>33</v>
      </c>
      <c r="E29" s="8">
        <v>1</v>
      </c>
      <c r="F29" s="8"/>
      <c r="G29" s="3">
        <v>0</v>
      </c>
      <c r="H29" s="3">
        <f t="shared" si="1"/>
        <v>0</v>
      </c>
    </row>
    <row r="30" spans="1:8" ht="28.55">
      <c r="A30" s="1">
        <v>23</v>
      </c>
      <c r="B30" s="86" t="s">
        <v>38</v>
      </c>
      <c r="C30" s="2" t="s">
        <v>168</v>
      </c>
      <c r="D30" s="6" t="s">
        <v>33</v>
      </c>
      <c r="E30" s="8">
        <v>3</v>
      </c>
      <c r="F30" s="8"/>
      <c r="G30" s="3">
        <v>0</v>
      </c>
      <c r="H30" s="3">
        <f t="shared" si="1"/>
        <v>0</v>
      </c>
    </row>
    <row r="31" spans="1:8" ht="28.55">
      <c r="A31" s="1">
        <v>24</v>
      </c>
      <c r="B31" s="86" t="s">
        <v>38</v>
      </c>
      <c r="C31" s="2" t="s">
        <v>169</v>
      </c>
      <c r="D31" s="6" t="s">
        <v>33</v>
      </c>
      <c r="E31" s="8">
        <v>32</v>
      </c>
      <c r="F31" s="8"/>
      <c r="G31" s="3">
        <v>0</v>
      </c>
      <c r="H31" s="3">
        <f t="shared" si="1"/>
        <v>0</v>
      </c>
    </row>
    <row r="32" spans="1:8" ht="28.55">
      <c r="A32" s="1">
        <v>25</v>
      </c>
      <c r="B32" s="86" t="s">
        <v>38</v>
      </c>
      <c r="C32" s="2" t="s">
        <v>39</v>
      </c>
      <c r="D32" s="6" t="s">
        <v>40</v>
      </c>
      <c r="E32" s="8">
        <v>0.01</v>
      </c>
      <c r="F32" s="8"/>
      <c r="G32" s="3">
        <v>0</v>
      </c>
      <c r="H32" s="3">
        <f t="shared" si="1"/>
        <v>0</v>
      </c>
    </row>
    <row r="33" spans="1:8">
      <c r="A33" s="12">
        <v>26</v>
      </c>
      <c r="B33" s="86" t="s">
        <v>38</v>
      </c>
      <c r="C33" s="2" t="s">
        <v>41</v>
      </c>
      <c r="D33" s="6" t="s">
        <v>42</v>
      </c>
      <c r="E33" s="8">
        <v>38.47</v>
      </c>
      <c r="F33" s="8"/>
      <c r="G33" s="3">
        <v>0</v>
      </c>
      <c r="H33" s="3">
        <f t="shared" si="1"/>
        <v>0</v>
      </c>
    </row>
    <row r="34" spans="1:8">
      <c r="A34" s="12">
        <v>27</v>
      </c>
      <c r="B34" s="86" t="s">
        <v>38</v>
      </c>
      <c r="C34" s="2" t="s">
        <v>43</v>
      </c>
      <c r="D34" s="6" t="s">
        <v>42</v>
      </c>
      <c r="E34" s="8">
        <v>79.78</v>
      </c>
      <c r="F34" s="8"/>
      <c r="G34" s="3">
        <v>0</v>
      </c>
      <c r="H34" s="3">
        <f t="shared" si="1"/>
        <v>0</v>
      </c>
    </row>
    <row r="35" spans="1:8" ht="42.8">
      <c r="A35" s="40">
        <v>28</v>
      </c>
      <c r="B35" s="88" t="s">
        <v>38</v>
      </c>
      <c r="C35" s="41" t="s">
        <v>44</v>
      </c>
      <c r="D35" s="36" t="s">
        <v>42</v>
      </c>
      <c r="E35" s="37">
        <v>118.25</v>
      </c>
      <c r="F35" s="37"/>
      <c r="G35" s="38">
        <v>0</v>
      </c>
      <c r="H35" s="38">
        <f t="shared" si="1"/>
        <v>0</v>
      </c>
    </row>
    <row r="36" spans="1:8" ht="14.45" customHeight="1">
      <c r="A36" s="44"/>
      <c r="B36" s="45" t="s">
        <v>6</v>
      </c>
      <c r="C36" s="43" t="s">
        <v>45</v>
      </c>
      <c r="D36" s="34"/>
      <c r="E36" s="34"/>
      <c r="F36" s="34"/>
      <c r="G36" s="34"/>
      <c r="H36" s="34"/>
    </row>
    <row r="37" spans="1:8" ht="28.55">
      <c r="A37" s="21">
        <v>29</v>
      </c>
      <c r="B37" s="87" t="s">
        <v>46</v>
      </c>
      <c r="C37" s="42" t="s">
        <v>47</v>
      </c>
      <c r="D37" s="31" t="s">
        <v>18</v>
      </c>
      <c r="E37" s="32">
        <v>9822</v>
      </c>
      <c r="F37" s="32"/>
      <c r="G37" s="33">
        <v>0</v>
      </c>
      <c r="H37" s="33">
        <f t="shared" ref="H37:H42" si="2">E37*G37</f>
        <v>0</v>
      </c>
    </row>
    <row r="38" spans="1:8" ht="57.1">
      <c r="A38" s="1">
        <v>30</v>
      </c>
      <c r="B38" s="86" t="s">
        <v>46</v>
      </c>
      <c r="C38" s="2" t="s">
        <v>48</v>
      </c>
      <c r="D38" s="6" t="s">
        <v>18</v>
      </c>
      <c r="E38" s="8">
        <v>9822</v>
      </c>
      <c r="F38" s="8"/>
      <c r="G38" s="3">
        <v>0</v>
      </c>
      <c r="H38" s="3">
        <f t="shared" si="2"/>
        <v>0</v>
      </c>
    </row>
    <row r="39" spans="1:8" ht="28.55">
      <c r="A39" s="12">
        <v>31</v>
      </c>
      <c r="B39" s="86" t="s">
        <v>49</v>
      </c>
      <c r="C39" s="2" t="s">
        <v>50</v>
      </c>
      <c r="D39" s="6" t="s">
        <v>27</v>
      </c>
      <c r="E39" s="8">
        <v>3573</v>
      </c>
      <c r="F39" s="8"/>
      <c r="G39" s="3">
        <v>0</v>
      </c>
      <c r="H39" s="3">
        <f t="shared" si="2"/>
        <v>0</v>
      </c>
    </row>
    <row r="40" spans="1:8" ht="28.55">
      <c r="A40" s="12">
        <v>32</v>
      </c>
      <c r="B40" s="86" t="s">
        <v>51</v>
      </c>
      <c r="C40" s="2" t="s">
        <v>52</v>
      </c>
      <c r="D40" s="6" t="s">
        <v>27</v>
      </c>
      <c r="E40" s="8">
        <v>739.19</v>
      </c>
      <c r="F40" s="8"/>
      <c r="G40" s="3">
        <v>0</v>
      </c>
      <c r="H40" s="3">
        <f t="shared" si="2"/>
        <v>0</v>
      </c>
    </row>
    <row r="41" spans="1:8" ht="42.8">
      <c r="A41" s="12">
        <v>33</v>
      </c>
      <c r="B41" s="86" t="s">
        <v>53</v>
      </c>
      <c r="C41" s="2" t="s">
        <v>54</v>
      </c>
      <c r="D41" s="6" t="s">
        <v>27</v>
      </c>
      <c r="E41" s="8">
        <v>4877</v>
      </c>
      <c r="F41" s="8"/>
      <c r="G41" s="3">
        <v>0</v>
      </c>
      <c r="H41" s="3">
        <f t="shared" si="2"/>
        <v>0</v>
      </c>
    </row>
    <row r="42" spans="1:8" ht="71.349999999999994">
      <c r="A42" s="40">
        <v>34</v>
      </c>
      <c r="B42" s="88" t="s">
        <v>53</v>
      </c>
      <c r="C42" s="41" t="s">
        <v>55</v>
      </c>
      <c r="D42" s="6" t="s">
        <v>27</v>
      </c>
      <c r="E42" s="8">
        <v>4877</v>
      </c>
      <c r="F42" s="8"/>
      <c r="G42" s="3">
        <v>0</v>
      </c>
      <c r="H42" s="3">
        <f t="shared" si="2"/>
        <v>0</v>
      </c>
    </row>
    <row r="43" spans="1:8">
      <c r="A43" s="44"/>
      <c r="B43" s="45" t="s">
        <v>6</v>
      </c>
      <c r="C43" s="46" t="s">
        <v>56</v>
      </c>
      <c r="D43" s="48" t="s">
        <v>6</v>
      </c>
      <c r="E43" s="47" t="s">
        <v>6</v>
      </c>
      <c r="F43" s="47"/>
      <c r="G43" s="47" t="s">
        <v>6</v>
      </c>
      <c r="H43" s="47" t="s">
        <v>6</v>
      </c>
    </row>
    <row r="44" spans="1:8" ht="28.55">
      <c r="A44" s="21">
        <v>35</v>
      </c>
      <c r="B44" s="87" t="s">
        <v>57</v>
      </c>
      <c r="C44" s="42" t="s">
        <v>58</v>
      </c>
      <c r="D44" s="6" t="s">
        <v>23</v>
      </c>
      <c r="E44" s="8">
        <v>33.5</v>
      </c>
      <c r="F44" s="8"/>
      <c r="G44" s="3">
        <v>0</v>
      </c>
      <c r="H44" s="3">
        <f t="shared" ref="H44:H49" si="3">E44*G44</f>
        <v>0</v>
      </c>
    </row>
    <row r="45" spans="1:8" ht="28.55">
      <c r="A45" s="1">
        <v>36</v>
      </c>
      <c r="B45" s="86" t="s">
        <v>49</v>
      </c>
      <c r="C45" s="17" t="s">
        <v>59</v>
      </c>
      <c r="D45" s="6" t="s">
        <v>23</v>
      </c>
      <c r="E45" s="8">
        <v>42</v>
      </c>
      <c r="F45" s="8"/>
      <c r="G45" s="3">
        <v>0</v>
      </c>
      <c r="H45" s="3">
        <f t="shared" si="3"/>
        <v>0</v>
      </c>
    </row>
    <row r="46" spans="1:8" ht="28.55">
      <c r="A46" s="12">
        <v>37</v>
      </c>
      <c r="B46" s="86" t="s">
        <v>57</v>
      </c>
      <c r="C46" s="2" t="s">
        <v>60</v>
      </c>
      <c r="D46" s="6" t="s">
        <v>23</v>
      </c>
      <c r="E46" s="8">
        <v>42</v>
      </c>
      <c r="F46" s="8"/>
      <c r="G46" s="3">
        <v>0</v>
      </c>
      <c r="H46" s="3">
        <f t="shared" si="3"/>
        <v>0</v>
      </c>
    </row>
    <row r="47" spans="1:8" ht="28.55">
      <c r="A47" s="12">
        <v>38</v>
      </c>
      <c r="B47" s="86" t="s">
        <v>57</v>
      </c>
      <c r="C47" s="2" t="s">
        <v>61</v>
      </c>
      <c r="D47" s="6" t="s">
        <v>23</v>
      </c>
      <c r="E47" s="8">
        <v>42</v>
      </c>
      <c r="F47" s="8"/>
      <c r="G47" s="3">
        <v>0</v>
      </c>
      <c r="H47" s="3">
        <f t="shared" si="3"/>
        <v>0</v>
      </c>
    </row>
    <row r="48" spans="1:8" ht="42.8">
      <c r="A48" s="12">
        <v>39</v>
      </c>
      <c r="B48" s="86" t="s">
        <v>57</v>
      </c>
      <c r="C48" s="2" t="s">
        <v>62</v>
      </c>
      <c r="D48" s="6" t="s">
        <v>23</v>
      </c>
      <c r="E48" s="8">
        <v>42</v>
      </c>
      <c r="F48" s="8"/>
      <c r="G48" s="3">
        <v>0</v>
      </c>
      <c r="H48" s="3">
        <f t="shared" si="3"/>
        <v>0</v>
      </c>
    </row>
    <row r="49" spans="1:8" ht="28.55">
      <c r="A49" s="40">
        <v>40</v>
      </c>
      <c r="B49" s="88" t="s">
        <v>57</v>
      </c>
      <c r="C49" s="41" t="s">
        <v>63</v>
      </c>
      <c r="D49" s="36" t="s">
        <v>23</v>
      </c>
      <c r="E49" s="37">
        <v>42</v>
      </c>
      <c r="F49" s="37"/>
      <c r="G49" s="38">
        <v>0</v>
      </c>
      <c r="H49" s="38">
        <f t="shared" si="3"/>
        <v>0</v>
      </c>
    </row>
    <row r="50" spans="1:8" ht="14.3" customHeight="1">
      <c r="A50" s="44"/>
      <c r="B50" s="51"/>
      <c r="C50" s="52" t="s">
        <v>64</v>
      </c>
      <c r="D50" s="39"/>
      <c r="E50" s="39"/>
      <c r="F50" s="39"/>
      <c r="G50" s="39"/>
      <c r="H50" s="39"/>
    </row>
    <row r="51" spans="1:8" ht="28.55">
      <c r="A51" s="21">
        <v>41</v>
      </c>
      <c r="B51" s="87" t="s">
        <v>49</v>
      </c>
      <c r="C51" s="42" t="s">
        <v>65</v>
      </c>
      <c r="D51" s="35" t="s">
        <v>23</v>
      </c>
      <c r="E51" s="49">
        <v>136.5</v>
      </c>
      <c r="F51" s="49"/>
      <c r="G51" s="50">
        <v>0</v>
      </c>
      <c r="H51" s="50">
        <f>E51*G51</f>
        <v>0</v>
      </c>
    </row>
    <row r="52" spans="1:8" ht="28.55">
      <c r="A52" s="1">
        <v>42</v>
      </c>
      <c r="B52" s="86" t="s">
        <v>66</v>
      </c>
      <c r="C52" s="2" t="s">
        <v>67</v>
      </c>
      <c r="D52" s="6" t="s">
        <v>23</v>
      </c>
      <c r="E52" s="8">
        <v>136.5</v>
      </c>
      <c r="F52" s="8"/>
      <c r="G52" s="3">
        <v>0</v>
      </c>
      <c r="H52" s="3">
        <f>E52*G52</f>
        <v>0</v>
      </c>
    </row>
    <row r="53" spans="1:8" ht="28.55">
      <c r="A53" s="1">
        <v>43</v>
      </c>
      <c r="B53" s="86" t="s">
        <v>51</v>
      </c>
      <c r="C53" s="2" t="s">
        <v>68</v>
      </c>
      <c r="D53" s="6" t="s">
        <v>23</v>
      </c>
      <c r="E53" s="8">
        <v>136.5</v>
      </c>
      <c r="F53" s="8"/>
      <c r="G53" s="3">
        <v>0</v>
      </c>
      <c r="H53" s="3">
        <f>E53*G53</f>
        <v>0</v>
      </c>
    </row>
    <row r="54" spans="1:8">
      <c r="A54" s="1"/>
      <c r="B54" s="86" t="s">
        <v>6</v>
      </c>
      <c r="C54" s="67" t="s">
        <v>69</v>
      </c>
      <c r="D54" s="68" t="s">
        <v>6</v>
      </c>
      <c r="E54" s="68" t="s">
        <v>6</v>
      </c>
      <c r="F54" s="68"/>
      <c r="G54" s="68" t="s">
        <v>6</v>
      </c>
      <c r="H54" s="68" t="s">
        <v>6</v>
      </c>
    </row>
    <row r="55" spans="1:8" ht="28.55">
      <c r="A55" s="1">
        <v>44</v>
      </c>
      <c r="B55" s="86" t="s">
        <v>70</v>
      </c>
      <c r="C55" s="2" t="s">
        <v>71</v>
      </c>
      <c r="D55" s="6" t="s">
        <v>23</v>
      </c>
      <c r="E55" s="8">
        <v>1574</v>
      </c>
      <c r="F55" s="8"/>
      <c r="G55" s="3">
        <v>0</v>
      </c>
      <c r="H55" s="3">
        <f t="shared" ref="H55:H61" si="4">E55*G55</f>
        <v>0</v>
      </c>
    </row>
    <row r="56" spans="1:8" ht="42.8">
      <c r="A56" s="1">
        <v>45</v>
      </c>
      <c r="B56" s="86" t="s">
        <v>49</v>
      </c>
      <c r="C56" s="2" t="s">
        <v>72</v>
      </c>
      <c r="D56" s="6" t="s">
        <v>27</v>
      </c>
      <c r="E56" s="8">
        <v>85</v>
      </c>
      <c r="F56" s="8"/>
      <c r="G56" s="3">
        <v>0</v>
      </c>
      <c r="H56" s="3">
        <f t="shared" si="4"/>
        <v>0</v>
      </c>
    </row>
    <row r="57" spans="1:8" ht="42.8">
      <c r="A57" s="12">
        <v>46</v>
      </c>
      <c r="B57" s="86" t="s">
        <v>73</v>
      </c>
      <c r="C57" s="2" t="s">
        <v>74</v>
      </c>
      <c r="D57" s="6" t="s">
        <v>18</v>
      </c>
      <c r="E57" s="8">
        <v>70.2</v>
      </c>
      <c r="F57" s="8"/>
      <c r="G57" s="3">
        <v>0</v>
      </c>
      <c r="H57" s="3">
        <f t="shared" si="4"/>
        <v>0</v>
      </c>
    </row>
    <row r="58" spans="1:8">
      <c r="A58" s="12">
        <v>47</v>
      </c>
      <c r="B58" s="86" t="s">
        <v>75</v>
      </c>
      <c r="C58" s="2" t="s">
        <v>76</v>
      </c>
      <c r="D58" s="6" t="s">
        <v>27</v>
      </c>
      <c r="E58" s="8">
        <v>7.24</v>
      </c>
      <c r="F58" s="8"/>
      <c r="G58" s="3">
        <v>0</v>
      </c>
      <c r="H58" s="3">
        <f t="shared" si="4"/>
        <v>0</v>
      </c>
    </row>
    <row r="59" spans="1:8" ht="28.55">
      <c r="A59" s="12">
        <v>48</v>
      </c>
      <c r="B59" s="86" t="s">
        <v>75</v>
      </c>
      <c r="C59" s="2" t="s">
        <v>77</v>
      </c>
      <c r="D59" s="6" t="s">
        <v>23</v>
      </c>
      <c r="E59" s="8">
        <v>74</v>
      </c>
      <c r="F59" s="8"/>
      <c r="G59" s="3">
        <v>0</v>
      </c>
      <c r="H59" s="3">
        <f t="shared" si="4"/>
        <v>0</v>
      </c>
    </row>
    <row r="60" spans="1:8" ht="28.55">
      <c r="A60" s="12">
        <v>49</v>
      </c>
      <c r="B60" s="86" t="s">
        <v>75</v>
      </c>
      <c r="C60" s="2" t="s">
        <v>78</v>
      </c>
      <c r="D60" s="6" t="s">
        <v>23</v>
      </c>
      <c r="E60" s="8">
        <v>11</v>
      </c>
      <c r="F60" s="8"/>
      <c r="G60" s="3">
        <v>0</v>
      </c>
      <c r="H60" s="3">
        <f t="shared" si="4"/>
        <v>0</v>
      </c>
    </row>
    <row r="61" spans="1:8" ht="57.1">
      <c r="A61" s="12">
        <v>50</v>
      </c>
      <c r="B61" s="86" t="s">
        <v>75</v>
      </c>
      <c r="C61" s="2" t="s">
        <v>79</v>
      </c>
      <c r="D61" s="6" t="s">
        <v>18</v>
      </c>
      <c r="E61" s="8">
        <v>36</v>
      </c>
      <c r="F61" s="8"/>
      <c r="G61" s="3">
        <v>0</v>
      </c>
      <c r="H61" s="3">
        <f t="shared" si="4"/>
        <v>0</v>
      </c>
    </row>
    <row r="62" spans="1:8">
      <c r="A62" s="44"/>
      <c r="B62" s="51"/>
      <c r="C62" s="46" t="s">
        <v>80</v>
      </c>
      <c r="D62" s="48" t="s">
        <v>6</v>
      </c>
      <c r="E62" s="47"/>
      <c r="F62" s="47" t="s">
        <v>6</v>
      </c>
      <c r="G62" s="47" t="s">
        <v>6</v>
      </c>
      <c r="H62" s="53"/>
    </row>
    <row r="63" spans="1:8" ht="28.55">
      <c r="A63" s="21">
        <v>51</v>
      </c>
      <c r="B63" s="87" t="s">
        <v>81</v>
      </c>
      <c r="C63" s="42" t="s">
        <v>82</v>
      </c>
      <c r="D63" s="6" t="s">
        <v>27</v>
      </c>
      <c r="E63" s="8">
        <v>88.04</v>
      </c>
      <c r="F63" s="8"/>
      <c r="G63" s="3">
        <v>0</v>
      </c>
      <c r="H63" s="3">
        <f t="shared" ref="H63:H68" si="5">E63*G63</f>
        <v>0</v>
      </c>
    </row>
    <row r="64" spans="1:8">
      <c r="A64" s="1">
        <v>52</v>
      </c>
      <c r="B64" s="86" t="s">
        <v>81</v>
      </c>
      <c r="C64" s="2" t="s">
        <v>83</v>
      </c>
      <c r="D64" s="6" t="s">
        <v>27</v>
      </c>
      <c r="E64" s="8">
        <v>33.230000000000004</v>
      </c>
      <c r="F64" s="8"/>
      <c r="G64" s="3">
        <v>0</v>
      </c>
      <c r="H64" s="3">
        <f t="shared" si="5"/>
        <v>0</v>
      </c>
    </row>
    <row r="65" spans="1:9" ht="42.8">
      <c r="A65" s="12">
        <v>53</v>
      </c>
      <c r="B65" s="86" t="s">
        <v>81</v>
      </c>
      <c r="C65" s="2" t="s">
        <v>84</v>
      </c>
      <c r="D65" s="6" t="s">
        <v>23</v>
      </c>
      <c r="E65" s="8">
        <v>225</v>
      </c>
      <c r="F65" s="8"/>
      <c r="G65" s="3">
        <v>0</v>
      </c>
      <c r="H65" s="3">
        <f t="shared" si="5"/>
        <v>0</v>
      </c>
    </row>
    <row r="66" spans="1:9" ht="28.55">
      <c r="A66" s="12">
        <v>54</v>
      </c>
      <c r="B66" s="86" t="s">
        <v>85</v>
      </c>
      <c r="C66" s="2" t="s">
        <v>86</v>
      </c>
      <c r="D66" s="6" t="s">
        <v>23</v>
      </c>
      <c r="E66" s="8">
        <v>1544</v>
      </c>
      <c r="F66" s="8"/>
      <c r="G66" s="3">
        <v>0</v>
      </c>
      <c r="H66" s="3">
        <f t="shared" si="5"/>
        <v>0</v>
      </c>
    </row>
    <row r="67" spans="1:9" ht="42.8">
      <c r="A67" s="12">
        <v>55</v>
      </c>
      <c r="B67" s="86" t="s">
        <v>81</v>
      </c>
      <c r="C67" s="2" t="s">
        <v>87</v>
      </c>
      <c r="D67" s="6" t="s">
        <v>23</v>
      </c>
      <c r="E67" s="8">
        <v>75</v>
      </c>
      <c r="F67" s="8"/>
      <c r="G67" s="3">
        <v>0</v>
      </c>
      <c r="H67" s="3">
        <f t="shared" si="5"/>
        <v>0</v>
      </c>
    </row>
    <row r="68" spans="1:9" ht="42.8">
      <c r="A68" s="40">
        <v>56</v>
      </c>
      <c r="B68" s="88" t="s">
        <v>81</v>
      </c>
      <c r="C68" s="41" t="s">
        <v>88</v>
      </c>
      <c r="D68" s="36" t="s">
        <v>23</v>
      </c>
      <c r="E68" s="37">
        <v>917</v>
      </c>
      <c r="F68" s="37"/>
      <c r="G68" s="38">
        <v>0</v>
      </c>
      <c r="H68" s="38">
        <f t="shared" si="5"/>
        <v>0</v>
      </c>
    </row>
    <row r="69" spans="1:9">
      <c r="A69" s="44"/>
      <c r="B69" s="51"/>
      <c r="C69" s="52" t="s">
        <v>89</v>
      </c>
      <c r="D69" s="39"/>
      <c r="E69" s="39"/>
      <c r="F69" s="39"/>
      <c r="G69" s="39"/>
      <c r="H69" s="39"/>
    </row>
    <row r="70" spans="1:9" ht="42.8">
      <c r="A70" s="21">
        <v>57</v>
      </c>
      <c r="B70" s="87" t="s">
        <v>90</v>
      </c>
      <c r="C70" s="42" t="s">
        <v>91</v>
      </c>
      <c r="D70" s="31" t="s">
        <v>18</v>
      </c>
      <c r="E70" s="32">
        <v>787</v>
      </c>
      <c r="F70" s="32"/>
      <c r="G70" s="33">
        <v>0</v>
      </c>
      <c r="H70" s="33">
        <f>E70*G70</f>
        <v>0</v>
      </c>
    </row>
    <row r="71" spans="1:9" ht="28.55">
      <c r="A71" s="1">
        <v>58</v>
      </c>
      <c r="B71" s="86" t="s">
        <v>6</v>
      </c>
      <c r="C71" s="2" t="s">
        <v>92</v>
      </c>
      <c r="D71" s="6" t="s">
        <v>18</v>
      </c>
      <c r="E71" s="8">
        <v>787</v>
      </c>
      <c r="F71" s="8"/>
      <c r="G71" s="3">
        <v>0</v>
      </c>
      <c r="H71" s="3">
        <f>E71*G71</f>
        <v>0</v>
      </c>
    </row>
    <row r="72" spans="1:9" ht="57.1">
      <c r="A72" s="1">
        <v>59</v>
      </c>
      <c r="B72" s="86" t="s">
        <v>93</v>
      </c>
      <c r="C72" s="2" t="s">
        <v>94</v>
      </c>
      <c r="D72" s="6" t="s">
        <v>18</v>
      </c>
      <c r="E72" s="8">
        <v>787</v>
      </c>
      <c r="F72" s="8"/>
      <c r="G72" s="3">
        <v>0</v>
      </c>
      <c r="H72" s="3">
        <f>E72*G72</f>
        <v>0</v>
      </c>
    </row>
    <row r="73" spans="1:9">
      <c r="A73" s="44"/>
      <c r="B73" s="51"/>
      <c r="C73" s="52" t="s">
        <v>95</v>
      </c>
      <c r="D73" s="39"/>
      <c r="E73" s="39"/>
      <c r="F73" s="39"/>
      <c r="G73" s="39"/>
      <c r="H73" s="39"/>
      <c r="I73" s="16"/>
    </row>
    <row r="74" spans="1:9" ht="42.8">
      <c r="A74" s="1">
        <v>60</v>
      </c>
      <c r="B74" s="2" t="s">
        <v>90</v>
      </c>
      <c r="C74" s="2" t="s">
        <v>91</v>
      </c>
      <c r="D74" s="6" t="s">
        <v>18</v>
      </c>
      <c r="E74" s="8">
        <v>1449</v>
      </c>
      <c r="F74" s="8"/>
      <c r="G74" s="3">
        <v>0</v>
      </c>
      <c r="H74" s="3">
        <f>E74*G74</f>
        <v>0</v>
      </c>
    </row>
    <row r="75" spans="1:9" ht="28.55">
      <c r="A75" s="1">
        <v>61</v>
      </c>
      <c r="B75" s="2" t="s">
        <v>6</v>
      </c>
      <c r="C75" s="2" t="s">
        <v>92</v>
      </c>
      <c r="D75" s="6" t="s">
        <v>18</v>
      </c>
      <c r="E75" s="8">
        <v>1449</v>
      </c>
      <c r="F75" s="8"/>
      <c r="G75" s="3">
        <v>0</v>
      </c>
      <c r="H75" s="3">
        <f>E75*G75</f>
        <v>0</v>
      </c>
    </row>
    <row r="76" spans="1:9" ht="57.1">
      <c r="A76" s="1">
        <v>62</v>
      </c>
      <c r="B76" s="2" t="s">
        <v>93</v>
      </c>
      <c r="C76" s="2" t="s">
        <v>96</v>
      </c>
      <c r="D76" s="6" t="s">
        <v>18</v>
      </c>
      <c r="E76" s="8">
        <v>1449</v>
      </c>
      <c r="F76" s="8"/>
      <c r="G76" s="3">
        <v>0</v>
      </c>
      <c r="H76" s="3">
        <f>E76*G76</f>
        <v>0</v>
      </c>
    </row>
    <row r="77" spans="1:9" ht="14.3" customHeight="1">
      <c r="A77" s="44"/>
      <c r="B77" s="51"/>
      <c r="C77" s="54" t="s">
        <v>176</v>
      </c>
      <c r="D77" s="39"/>
      <c r="E77" s="39"/>
      <c r="F77" s="39"/>
      <c r="G77" s="39"/>
      <c r="H77" s="39"/>
    </row>
    <row r="78" spans="1:9" ht="42.8">
      <c r="A78" s="1">
        <v>63</v>
      </c>
      <c r="B78" s="86" t="s">
        <v>90</v>
      </c>
      <c r="C78" s="2" t="s">
        <v>91</v>
      </c>
      <c r="D78" s="6" t="s">
        <v>18</v>
      </c>
      <c r="E78" s="8">
        <v>156.4</v>
      </c>
      <c r="F78" s="8"/>
      <c r="G78" s="3">
        <v>0</v>
      </c>
      <c r="H78" s="3">
        <f>E78*G78</f>
        <v>0</v>
      </c>
    </row>
    <row r="79" spans="1:9" ht="28.55">
      <c r="A79" s="1">
        <v>64</v>
      </c>
      <c r="B79" s="86" t="s">
        <v>6</v>
      </c>
      <c r="C79" s="2" t="s">
        <v>98</v>
      </c>
      <c r="D79" s="6" t="s">
        <v>18</v>
      </c>
      <c r="E79" s="8">
        <v>150</v>
      </c>
      <c r="F79" s="8"/>
      <c r="G79" s="3">
        <v>0</v>
      </c>
      <c r="H79" s="3">
        <f>E79*G79</f>
        <v>0</v>
      </c>
    </row>
    <row r="80" spans="1:9" ht="57.1">
      <c r="A80" s="12">
        <v>65</v>
      </c>
      <c r="B80" s="86" t="s">
        <v>6</v>
      </c>
      <c r="C80" s="2" t="s">
        <v>99</v>
      </c>
      <c r="D80" s="6" t="s">
        <v>18</v>
      </c>
      <c r="E80" s="8">
        <v>136</v>
      </c>
      <c r="F80" s="8"/>
      <c r="G80" s="3">
        <v>0</v>
      </c>
      <c r="H80" s="3">
        <f>E80*G80</f>
        <v>0</v>
      </c>
    </row>
    <row r="81" spans="1:9" ht="42.8">
      <c r="A81" s="12">
        <v>66</v>
      </c>
      <c r="B81" s="86" t="s">
        <v>6</v>
      </c>
      <c r="C81" s="2" t="s">
        <v>100</v>
      </c>
      <c r="D81" s="6" t="s">
        <v>18</v>
      </c>
      <c r="E81" s="8">
        <v>136</v>
      </c>
      <c r="F81" s="8"/>
      <c r="G81" s="3">
        <v>0</v>
      </c>
      <c r="H81" s="3">
        <f>E81*G81</f>
        <v>0</v>
      </c>
    </row>
    <row r="82" spans="1:9" ht="57.1">
      <c r="A82" s="12">
        <v>67</v>
      </c>
      <c r="B82" s="2" t="s">
        <v>93</v>
      </c>
      <c r="C82" s="2" t="s">
        <v>101</v>
      </c>
      <c r="D82" s="6" t="s">
        <v>18</v>
      </c>
      <c r="E82" s="8">
        <v>136</v>
      </c>
      <c r="F82" s="8"/>
      <c r="G82" s="3">
        <v>0</v>
      </c>
      <c r="H82" s="3">
        <f>E82*G82</f>
        <v>0</v>
      </c>
    </row>
    <row r="83" spans="1:9">
      <c r="A83" s="44"/>
      <c r="B83" s="51"/>
      <c r="C83" s="54" t="s">
        <v>102</v>
      </c>
      <c r="D83" s="39"/>
      <c r="E83" s="39"/>
      <c r="F83" s="39"/>
      <c r="G83" s="39"/>
      <c r="H83" s="39"/>
      <c r="I83" s="16"/>
    </row>
    <row r="84" spans="1:9" ht="42.8">
      <c r="A84" s="1">
        <v>68</v>
      </c>
      <c r="B84" s="2" t="s">
        <v>90</v>
      </c>
      <c r="C84" s="2" t="s">
        <v>91</v>
      </c>
      <c r="D84" s="6" t="s">
        <v>18</v>
      </c>
      <c r="E84" s="8">
        <v>633.65</v>
      </c>
      <c r="F84" s="8"/>
      <c r="G84" s="3">
        <v>0</v>
      </c>
      <c r="H84" s="3">
        <f t="shared" ref="H84:H91" si="6">E84*G84</f>
        <v>0</v>
      </c>
    </row>
    <row r="85" spans="1:9" ht="28.55">
      <c r="A85" s="1">
        <v>69</v>
      </c>
      <c r="B85" s="2" t="s">
        <v>6</v>
      </c>
      <c r="C85" s="2" t="s">
        <v>98</v>
      </c>
      <c r="D85" s="6" t="s">
        <v>18</v>
      </c>
      <c r="E85" s="8">
        <v>792</v>
      </c>
      <c r="F85" s="8"/>
      <c r="G85" s="3">
        <v>0</v>
      </c>
      <c r="H85" s="3">
        <f t="shared" si="6"/>
        <v>0</v>
      </c>
    </row>
    <row r="86" spans="1:9" ht="57.1">
      <c r="A86" s="12">
        <v>70</v>
      </c>
      <c r="B86" s="2" t="s">
        <v>6</v>
      </c>
      <c r="C86" s="2" t="s">
        <v>99</v>
      </c>
      <c r="D86" s="6" t="s">
        <v>18</v>
      </c>
      <c r="E86" s="8">
        <v>633.65</v>
      </c>
      <c r="F86" s="8"/>
      <c r="G86" s="3">
        <v>0</v>
      </c>
      <c r="H86" s="3">
        <f t="shared" si="6"/>
        <v>0</v>
      </c>
    </row>
    <row r="87" spans="1:9" ht="42.8">
      <c r="A87" s="12">
        <v>71</v>
      </c>
      <c r="B87" s="2" t="s">
        <v>6</v>
      </c>
      <c r="C87" s="2" t="s">
        <v>100</v>
      </c>
      <c r="D87" s="6" t="s">
        <v>18</v>
      </c>
      <c r="E87" s="8">
        <v>633.65</v>
      </c>
      <c r="F87" s="8"/>
      <c r="G87" s="3">
        <v>0</v>
      </c>
      <c r="H87" s="3">
        <f t="shared" si="6"/>
        <v>0</v>
      </c>
    </row>
    <row r="88" spans="1:9" ht="28.55">
      <c r="A88" s="12">
        <v>72</v>
      </c>
      <c r="B88" s="86" t="s">
        <v>103</v>
      </c>
      <c r="C88" s="2" t="s">
        <v>104</v>
      </c>
      <c r="D88" s="6" t="s">
        <v>18</v>
      </c>
      <c r="E88" s="8">
        <v>560.37</v>
      </c>
      <c r="F88" s="8"/>
      <c r="G88" s="3">
        <v>0</v>
      </c>
      <c r="H88" s="3">
        <f t="shared" si="6"/>
        <v>0</v>
      </c>
    </row>
    <row r="89" spans="1:9" ht="57.1">
      <c r="A89" s="12">
        <v>73</v>
      </c>
      <c r="B89" s="86" t="s">
        <v>105</v>
      </c>
      <c r="C89" s="2" t="s">
        <v>106</v>
      </c>
      <c r="D89" s="6" t="s">
        <v>18</v>
      </c>
      <c r="E89" s="8">
        <v>560.37</v>
      </c>
      <c r="F89" s="8"/>
      <c r="G89" s="3">
        <v>0</v>
      </c>
      <c r="H89" s="3">
        <f t="shared" si="6"/>
        <v>0</v>
      </c>
    </row>
    <row r="90" spans="1:9" ht="28.55">
      <c r="A90" s="12">
        <v>74</v>
      </c>
      <c r="B90" s="86" t="s">
        <v>103</v>
      </c>
      <c r="C90" s="2" t="s">
        <v>107</v>
      </c>
      <c r="D90" s="6" t="s">
        <v>18</v>
      </c>
      <c r="E90" s="8">
        <v>551</v>
      </c>
      <c r="F90" s="8"/>
      <c r="G90" s="3">
        <v>0</v>
      </c>
      <c r="H90" s="3">
        <f t="shared" si="6"/>
        <v>0</v>
      </c>
    </row>
    <row r="91" spans="1:9" ht="57.1">
      <c r="A91" s="12">
        <v>75</v>
      </c>
      <c r="B91" s="86" t="s">
        <v>108</v>
      </c>
      <c r="C91" s="2" t="s">
        <v>109</v>
      </c>
      <c r="D91" s="6" t="s">
        <v>18</v>
      </c>
      <c r="E91" s="8">
        <v>551</v>
      </c>
      <c r="F91" s="8"/>
      <c r="G91" s="3">
        <v>0</v>
      </c>
      <c r="H91" s="3">
        <f t="shared" si="6"/>
        <v>0</v>
      </c>
    </row>
    <row r="92" spans="1:9">
      <c r="A92" s="44"/>
      <c r="B92" s="89"/>
      <c r="C92" s="54" t="s">
        <v>110</v>
      </c>
      <c r="D92" s="39"/>
      <c r="E92" s="39"/>
      <c r="F92" s="39"/>
      <c r="G92" s="39"/>
      <c r="H92" s="39"/>
      <c r="I92" s="16"/>
    </row>
    <row r="93" spans="1:9" ht="42.8">
      <c r="A93" s="1">
        <v>76</v>
      </c>
      <c r="B93" s="86" t="s">
        <v>90</v>
      </c>
      <c r="C93" s="2" t="s">
        <v>91</v>
      </c>
      <c r="D93" s="6" t="s">
        <v>18</v>
      </c>
      <c r="E93" s="8">
        <v>13979</v>
      </c>
      <c r="F93" s="8"/>
      <c r="G93" s="3">
        <v>0</v>
      </c>
      <c r="H93" s="3">
        <f t="shared" ref="H93:H103" si="7">E93*G93</f>
        <v>0</v>
      </c>
    </row>
    <row r="94" spans="1:9" ht="71.349999999999994">
      <c r="A94" s="1">
        <v>77</v>
      </c>
      <c r="B94" s="2" t="s">
        <v>6</v>
      </c>
      <c r="C94" s="2" t="s">
        <v>111</v>
      </c>
      <c r="D94" s="6" t="s">
        <v>18</v>
      </c>
      <c r="E94" s="8">
        <v>5655</v>
      </c>
      <c r="F94" s="8"/>
      <c r="G94" s="3">
        <v>0</v>
      </c>
      <c r="H94" s="3">
        <f t="shared" si="7"/>
        <v>0</v>
      </c>
    </row>
    <row r="95" spans="1:9" ht="42.8">
      <c r="A95" s="12">
        <v>78</v>
      </c>
      <c r="B95" s="2" t="s">
        <v>6</v>
      </c>
      <c r="C95" s="2" t="s">
        <v>112</v>
      </c>
      <c r="D95" s="6" t="s">
        <v>18</v>
      </c>
      <c r="E95" s="8">
        <v>5655</v>
      </c>
      <c r="F95" s="8"/>
      <c r="G95" s="3">
        <v>0</v>
      </c>
      <c r="H95" s="3">
        <f t="shared" si="7"/>
        <v>0</v>
      </c>
    </row>
    <row r="96" spans="1:9" ht="42.8">
      <c r="A96" s="12">
        <v>79</v>
      </c>
      <c r="B96" s="2" t="s">
        <v>6</v>
      </c>
      <c r="C96" s="2" t="s">
        <v>113</v>
      </c>
      <c r="D96" s="6" t="s">
        <v>18</v>
      </c>
      <c r="E96" s="8">
        <v>12027</v>
      </c>
      <c r="F96" s="8"/>
      <c r="G96" s="3">
        <v>0</v>
      </c>
      <c r="H96" s="3">
        <f t="shared" si="7"/>
        <v>0</v>
      </c>
    </row>
    <row r="97" spans="1:9" ht="28.55">
      <c r="A97" s="12">
        <v>80</v>
      </c>
      <c r="B97" s="86" t="s">
        <v>103</v>
      </c>
      <c r="C97" s="2" t="s">
        <v>114</v>
      </c>
      <c r="D97" s="6" t="s">
        <v>18</v>
      </c>
      <c r="E97" s="8">
        <v>12027</v>
      </c>
      <c r="F97" s="8"/>
      <c r="G97" s="3">
        <v>0</v>
      </c>
      <c r="H97" s="3">
        <f t="shared" si="7"/>
        <v>0</v>
      </c>
    </row>
    <row r="98" spans="1:9" ht="57.1">
      <c r="A98" s="12">
        <v>81</v>
      </c>
      <c r="B98" s="86" t="s">
        <v>105</v>
      </c>
      <c r="C98" s="2" t="s">
        <v>115</v>
      </c>
      <c r="D98" s="6" t="s">
        <v>18</v>
      </c>
      <c r="E98" s="8">
        <v>11058</v>
      </c>
      <c r="F98" s="8"/>
      <c r="G98" s="3">
        <v>0</v>
      </c>
      <c r="H98" s="3">
        <f t="shared" si="7"/>
        <v>0</v>
      </c>
    </row>
    <row r="99" spans="1:9" ht="28.55">
      <c r="A99" s="12">
        <v>82</v>
      </c>
      <c r="B99" s="86" t="s">
        <v>103</v>
      </c>
      <c r="C99" s="2" t="s">
        <v>114</v>
      </c>
      <c r="D99" s="6" t="s">
        <v>18</v>
      </c>
      <c r="E99" s="8">
        <v>10708</v>
      </c>
      <c r="F99" s="8"/>
      <c r="G99" s="3">
        <v>0</v>
      </c>
      <c r="H99" s="3">
        <f t="shared" si="7"/>
        <v>0</v>
      </c>
    </row>
    <row r="100" spans="1:9" ht="57.1">
      <c r="A100" s="12">
        <v>83</v>
      </c>
      <c r="B100" s="86" t="s">
        <v>105</v>
      </c>
      <c r="C100" s="2" t="s">
        <v>116</v>
      </c>
      <c r="D100" s="6" t="s">
        <v>18</v>
      </c>
      <c r="E100" s="8">
        <v>10708.25</v>
      </c>
      <c r="F100" s="8"/>
      <c r="G100" s="3">
        <v>0</v>
      </c>
      <c r="H100" s="3">
        <f t="shared" si="7"/>
        <v>0</v>
      </c>
    </row>
    <row r="101" spans="1:9" ht="28.55">
      <c r="A101" s="12">
        <v>84</v>
      </c>
      <c r="B101" s="86" t="s">
        <v>103</v>
      </c>
      <c r="C101" s="2" t="s">
        <v>104</v>
      </c>
      <c r="D101" s="6" t="s">
        <v>18</v>
      </c>
      <c r="E101" s="8">
        <v>10550</v>
      </c>
      <c r="F101" s="8"/>
      <c r="G101" s="3">
        <v>0</v>
      </c>
      <c r="H101" s="3">
        <f t="shared" si="7"/>
        <v>0</v>
      </c>
    </row>
    <row r="102" spans="1:9" ht="57.1">
      <c r="A102" s="12">
        <v>85</v>
      </c>
      <c r="B102" s="86" t="s">
        <v>108</v>
      </c>
      <c r="C102" s="2" t="s">
        <v>117</v>
      </c>
      <c r="D102" s="6" t="s">
        <v>18</v>
      </c>
      <c r="E102" s="8">
        <v>10550</v>
      </c>
      <c r="F102" s="8"/>
      <c r="G102" s="3">
        <v>0</v>
      </c>
      <c r="H102" s="3">
        <f t="shared" si="7"/>
        <v>0</v>
      </c>
    </row>
    <row r="103" spans="1:9" ht="28.55">
      <c r="A103" s="12">
        <v>86</v>
      </c>
      <c r="B103" s="2" t="s">
        <v>6</v>
      </c>
      <c r="C103" s="2" t="s">
        <v>118</v>
      </c>
      <c r="D103" s="6" t="s">
        <v>18</v>
      </c>
      <c r="E103" s="37">
        <v>1952</v>
      </c>
      <c r="F103" s="37"/>
      <c r="G103" s="38">
        <v>0</v>
      </c>
      <c r="H103" s="38">
        <f t="shared" si="7"/>
        <v>0</v>
      </c>
    </row>
    <row r="104" spans="1:9">
      <c r="A104" s="10"/>
      <c r="B104" s="11" t="s">
        <v>6</v>
      </c>
      <c r="C104" s="59" t="s">
        <v>170</v>
      </c>
      <c r="D104" s="60"/>
      <c r="E104" s="39"/>
      <c r="F104" s="39"/>
      <c r="G104" s="39"/>
      <c r="H104" s="39"/>
      <c r="I104" s="16"/>
    </row>
    <row r="105" spans="1:9" ht="28.55">
      <c r="A105" s="1">
        <v>87</v>
      </c>
      <c r="B105" s="2" t="s">
        <v>103</v>
      </c>
      <c r="C105" s="2" t="s">
        <v>104</v>
      </c>
      <c r="D105" s="6" t="s">
        <v>18</v>
      </c>
      <c r="E105" s="32">
        <v>560.37</v>
      </c>
      <c r="F105" s="32"/>
      <c r="G105" s="33">
        <v>0</v>
      </c>
      <c r="H105" s="33">
        <f t="shared" ref="H105:H110" si="8">E105*G105</f>
        <v>0</v>
      </c>
    </row>
    <row r="106" spans="1:9" ht="71.349999999999994">
      <c r="A106" s="1">
        <v>88</v>
      </c>
      <c r="B106" s="86" t="s">
        <v>120</v>
      </c>
      <c r="C106" s="2" t="s">
        <v>121</v>
      </c>
      <c r="D106" s="6" t="s">
        <v>12</v>
      </c>
      <c r="E106" s="8">
        <v>6</v>
      </c>
      <c r="F106" s="8"/>
      <c r="G106" s="3">
        <v>0</v>
      </c>
      <c r="H106" s="3">
        <f t="shared" si="8"/>
        <v>0</v>
      </c>
    </row>
    <row r="107" spans="1:9">
      <c r="A107" s="12">
        <v>89</v>
      </c>
      <c r="B107" s="86" t="s">
        <v>122</v>
      </c>
      <c r="C107" s="2" t="s">
        <v>123</v>
      </c>
      <c r="D107" s="6" t="s">
        <v>33</v>
      </c>
      <c r="E107" s="8">
        <v>52</v>
      </c>
      <c r="F107" s="8"/>
      <c r="G107" s="3">
        <v>0</v>
      </c>
      <c r="H107" s="3">
        <f t="shared" si="8"/>
        <v>0</v>
      </c>
    </row>
    <row r="108" spans="1:9" ht="28.55">
      <c r="A108" s="12">
        <v>90</v>
      </c>
      <c r="B108" s="86" t="s">
        <v>122</v>
      </c>
      <c r="C108" s="2" t="s">
        <v>124</v>
      </c>
      <c r="D108" s="6" t="s">
        <v>33</v>
      </c>
      <c r="E108" s="8">
        <v>54</v>
      </c>
      <c r="F108" s="8"/>
      <c r="G108" s="3">
        <v>0</v>
      </c>
      <c r="H108" s="3">
        <f t="shared" si="8"/>
        <v>0</v>
      </c>
    </row>
    <row r="109" spans="1:9" ht="57.1">
      <c r="A109" s="12">
        <v>91</v>
      </c>
      <c r="B109" s="86" t="s">
        <v>125</v>
      </c>
      <c r="C109" s="2" t="s">
        <v>126</v>
      </c>
      <c r="D109" s="6" t="s">
        <v>18</v>
      </c>
      <c r="E109" s="8">
        <v>41</v>
      </c>
      <c r="F109" s="8"/>
      <c r="G109" s="3">
        <v>0</v>
      </c>
      <c r="H109" s="3">
        <f t="shared" si="8"/>
        <v>0</v>
      </c>
    </row>
    <row r="110" spans="1:9" s="13" customFormat="1" ht="42.8">
      <c r="A110" s="14">
        <v>92</v>
      </c>
      <c r="B110" s="86"/>
      <c r="C110" s="15" t="s">
        <v>171</v>
      </c>
      <c r="D110" s="6" t="s">
        <v>12</v>
      </c>
      <c r="E110" s="8">
        <v>5</v>
      </c>
      <c r="F110" s="8"/>
      <c r="G110" s="3">
        <v>0</v>
      </c>
      <c r="H110" s="3">
        <f t="shared" si="8"/>
        <v>0</v>
      </c>
    </row>
    <row r="111" spans="1:9">
      <c r="A111" s="1"/>
      <c r="B111" s="86" t="s">
        <v>6</v>
      </c>
      <c r="C111" s="67" t="s">
        <v>127</v>
      </c>
      <c r="D111" s="68" t="s">
        <v>6</v>
      </c>
      <c r="E111" s="68" t="s">
        <v>6</v>
      </c>
      <c r="F111" s="68"/>
      <c r="G111" s="68" t="s">
        <v>6</v>
      </c>
      <c r="H111" s="68" t="s">
        <v>6</v>
      </c>
    </row>
    <row r="112" spans="1:9" ht="19.2" customHeight="1">
      <c r="A112" s="1">
        <v>93</v>
      </c>
      <c r="B112" s="86" t="s">
        <v>128</v>
      </c>
      <c r="C112" s="2" t="s">
        <v>129</v>
      </c>
      <c r="D112" s="6" t="s">
        <v>27</v>
      </c>
      <c r="E112" s="8">
        <v>84.9</v>
      </c>
      <c r="F112" s="8"/>
      <c r="G112" s="3">
        <v>0</v>
      </c>
      <c r="H112" s="3">
        <f t="shared" ref="H112:H119" si="9">E112*G112</f>
        <v>0</v>
      </c>
    </row>
    <row r="113" spans="1:8" ht="18.7" customHeight="1">
      <c r="A113" s="1">
        <v>94</v>
      </c>
      <c r="B113" s="86" t="s">
        <v>128</v>
      </c>
      <c r="C113" s="2" t="s">
        <v>130</v>
      </c>
      <c r="D113" s="6" t="s">
        <v>18</v>
      </c>
      <c r="E113" s="8">
        <v>566</v>
      </c>
      <c r="F113" s="8"/>
      <c r="G113" s="3">
        <v>0</v>
      </c>
      <c r="H113" s="3">
        <f t="shared" si="9"/>
        <v>0</v>
      </c>
    </row>
    <row r="114" spans="1:8" ht="42.8">
      <c r="A114" s="18">
        <v>95</v>
      </c>
      <c r="B114" s="86" t="s">
        <v>131</v>
      </c>
      <c r="C114" s="2" t="s">
        <v>132</v>
      </c>
      <c r="D114" s="6" t="s">
        <v>33</v>
      </c>
      <c r="E114" s="8">
        <v>25</v>
      </c>
      <c r="F114" s="8"/>
      <c r="G114" s="3">
        <v>0</v>
      </c>
      <c r="H114" s="3">
        <f t="shared" si="9"/>
        <v>0</v>
      </c>
    </row>
    <row r="115" spans="1:8" ht="42.8">
      <c r="A115" s="18">
        <v>96</v>
      </c>
      <c r="B115" s="86" t="s">
        <v>131</v>
      </c>
      <c r="C115" s="2" t="s">
        <v>133</v>
      </c>
      <c r="D115" s="6" t="s">
        <v>33</v>
      </c>
      <c r="E115" s="8">
        <v>10</v>
      </c>
      <c r="F115" s="8"/>
      <c r="G115" s="3"/>
      <c r="H115" s="3"/>
    </row>
    <row r="116" spans="1:8" ht="42.8">
      <c r="A116" s="18">
        <v>97</v>
      </c>
      <c r="B116" s="86" t="s">
        <v>131</v>
      </c>
      <c r="C116" s="2" t="s">
        <v>134</v>
      </c>
      <c r="D116" s="6" t="s">
        <v>33</v>
      </c>
      <c r="E116" s="8">
        <v>10</v>
      </c>
      <c r="F116" s="8"/>
      <c r="G116" s="3"/>
      <c r="H116" s="3"/>
    </row>
    <row r="117" spans="1:8" ht="42.8">
      <c r="A117" s="18">
        <v>98</v>
      </c>
      <c r="B117" s="86" t="s">
        <v>131</v>
      </c>
      <c r="C117" s="2" t="s">
        <v>135</v>
      </c>
      <c r="D117" s="6" t="s">
        <v>33</v>
      </c>
      <c r="E117" s="8">
        <v>10</v>
      </c>
      <c r="F117" s="8"/>
      <c r="G117" s="3"/>
      <c r="H117" s="3"/>
    </row>
    <row r="118" spans="1:8" ht="42.8">
      <c r="A118" s="18">
        <v>99</v>
      </c>
      <c r="B118" s="86" t="s">
        <v>131</v>
      </c>
      <c r="C118" s="2" t="s">
        <v>136</v>
      </c>
      <c r="D118" s="6" t="s">
        <v>33</v>
      </c>
      <c r="E118" s="8">
        <v>10</v>
      </c>
      <c r="F118" s="8"/>
      <c r="G118" s="3"/>
      <c r="H118" s="3"/>
    </row>
    <row r="119" spans="1:8" ht="43.5" thickBot="1">
      <c r="A119" s="40">
        <v>100</v>
      </c>
      <c r="B119" s="88" t="s">
        <v>131</v>
      </c>
      <c r="C119" s="41" t="s">
        <v>137</v>
      </c>
      <c r="D119" s="36" t="s">
        <v>33</v>
      </c>
      <c r="E119" s="37">
        <v>5</v>
      </c>
      <c r="F119" s="37"/>
      <c r="G119" s="38"/>
      <c r="H119" s="3"/>
    </row>
    <row r="120" spans="1:8" ht="14.95" thickBot="1">
      <c r="A120" s="76" t="s">
        <v>177</v>
      </c>
      <c r="B120" s="77"/>
      <c r="C120" s="77"/>
      <c r="D120" s="77"/>
      <c r="E120" s="77"/>
      <c r="F120" s="85"/>
      <c r="G120" s="84" t="s">
        <v>179</v>
      </c>
      <c r="H120" s="79" t="s">
        <v>179</v>
      </c>
    </row>
    <row r="121" spans="1:8" ht="14.95" thickBot="1">
      <c r="A121" s="78" t="s">
        <v>178</v>
      </c>
      <c r="B121" s="75"/>
      <c r="C121" s="75"/>
      <c r="D121" s="75"/>
      <c r="E121" s="75"/>
      <c r="F121" s="83"/>
      <c r="G121" s="81"/>
      <c r="H121" s="82" t="s">
        <v>179</v>
      </c>
    </row>
    <row r="122" spans="1:8" ht="14.95" thickBot="1">
      <c r="A122" s="78" t="s">
        <v>180</v>
      </c>
      <c r="B122" s="75"/>
      <c r="C122" s="75"/>
      <c r="D122" s="75"/>
      <c r="E122" s="75"/>
      <c r="F122" s="75"/>
      <c r="G122" s="83"/>
      <c r="H122" s="81"/>
    </row>
    <row r="125" spans="1:8">
      <c r="C125" s="80"/>
    </row>
    <row r="126" spans="1:8" ht="14.3" customHeight="1">
      <c r="B126" s="90" t="s">
        <v>181</v>
      </c>
      <c r="C126" s="90"/>
      <c r="D126" s="93"/>
      <c r="E126" s="93"/>
      <c r="F126" s="93"/>
      <c r="G126" s="93"/>
      <c r="H126" s="93"/>
    </row>
    <row r="127" spans="1:8" ht="15.65" customHeight="1">
      <c r="B127" s="90"/>
      <c r="C127" s="90"/>
      <c r="D127" s="92" t="s">
        <v>183</v>
      </c>
      <c r="E127" s="92"/>
      <c r="F127" s="92"/>
      <c r="G127" s="92"/>
      <c r="H127" s="92"/>
    </row>
    <row r="128" spans="1:8">
      <c r="B128" s="96" t="s">
        <v>182</v>
      </c>
      <c r="C128" s="96"/>
      <c r="D128" s="94" t="s">
        <v>184</v>
      </c>
      <c r="E128" s="95"/>
      <c r="F128" s="95"/>
      <c r="G128" s="95"/>
      <c r="H128" s="95"/>
    </row>
    <row r="129" spans="3:8">
      <c r="D129" s="95"/>
      <c r="E129" s="95"/>
      <c r="F129" s="95"/>
      <c r="G129" s="95"/>
      <c r="H129" s="95"/>
    </row>
    <row r="130" spans="3:8">
      <c r="D130" s="95"/>
      <c r="E130" s="95"/>
      <c r="F130" s="95"/>
      <c r="G130" s="95"/>
      <c r="H130" s="95"/>
    </row>
    <row r="131" spans="3:8">
      <c r="C131" s="91"/>
    </row>
  </sheetData>
  <mergeCells count="14">
    <mergeCell ref="D128:H130"/>
    <mergeCell ref="A121:F121"/>
    <mergeCell ref="A122:G122"/>
    <mergeCell ref="B126:C127"/>
    <mergeCell ref="D127:H127"/>
    <mergeCell ref="A2:H2"/>
    <mergeCell ref="C54:H54"/>
    <mergeCell ref="A120:E120"/>
    <mergeCell ref="E1:H1"/>
    <mergeCell ref="A26:C26"/>
    <mergeCell ref="C104:D104"/>
    <mergeCell ref="A5:C5"/>
    <mergeCell ref="A9:C9"/>
    <mergeCell ref="C111:H11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4"/>
  <sheetViews>
    <sheetView workbookViewId="0">
      <selection activeCell="L16" sqref="L16"/>
    </sheetView>
  </sheetViews>
  <sheetFormatPr defaultRowHeight="14.3"/>
  <sheetData>
    <row r="3" spans="1:7">
      <c r="A3" s="72" t="s">
        <v>138</v>
      </c>
      <c r="B3" s="69"/>
      <c r="C3" s="69"/>
      <c r="D3" s="69"/>
      <c r="E3" s="69"/>
      <c r="F3" s="69"/>
      <c r="G3" s="69"/>
    </row>
    <row r="4" spans="1:7" ht="28.55">
      <c r="A4" s="73" t="s">
        <v>139</v>
      </c>
      <c r="B4" s="68" t="s">
        <v>6</v>
      </c>
      <c r="C4" s="73" t="s">
        <v>140</v>
      </c>
      <c r="D4" s="68" t="s">
        <v>6</v>
      </c>
      <c r="E4" s="68" t="s">
        <v>6</v>
      </c>
      <c r="F4" s="68" t="s">
        <v>6</v>
      </c>
      <c r="G4" s="1" t="s">
        <v>5</v>
      </c>
    </row>
    <row r="5" spans="1:7">
      <c r="A5" s="67" t="s">
        <v>141</v>
      </c>
      <c r="B5" s="68" t="s">
        <v>6</v>
      </c>
      <c r="C5" s="67" t="s">
        <v>142</v>
      </c>
      <c r="D5" s="68" t="s">
        <v>6</v>
      </c>
      <c r="E5" s="68" t="s">
        <v>6</v>
      </c>
      <c r="F5" s="68" t="s">
        <v>6</v>
      </c>
      <c r="G5" s="4">
        <f>SUM('[1]LISTA NR 1'!G7:G9)+SUM('[1]LISTA NR 1'!G11:G26)+SUM('[1]LISTA NR 1'!G28:G39)+SUM('[1]LISTA NR 1'!G41:G46)+SUM('[1]LISTA NR 1'!G48:G53)+SUM('[1]LISTA NR 1'!G55:G57)+SUM('[1]LISTA NR 1'!G59:G65)</f>
        <v>0</v>
      </c>
    </row>
    <row r="6" spans="1:7">
      <c r="A6" s="71" t="s">
        <v>143</v>
      </c>
      <c r="B6" s="68" t="s">
        <v>6</v>
      </c>
      <c r="C6" s="71" t="s">
        <v>7</v>
      </c>
      <c r="D6" s="68" t="s">
        <v>6</v>
      </c>
      <c r="E6" s="68" t="s">
        <v>6</v>
      </c>
      <c r="F6" s="68" t="s">
        <v>6</v>
      </c>
      <c r="G6" s="3">
        <f>SUM('[1]LISTA NR 1'!G7:G9)</f>
        <v>0</v>
      </c>
    </row>
    <row r="7" spans="1:7">
      <c r="A7" s="71" t="s">
        <v>144</v>
      </c>
      <c r="B7" s="68" t="s">
        <v>6</v>
      </c>
      <c r="C7" s="71" t="s">
        <v>15</v>
      </c>
      <c r="D7" s="68" t="s">
        <v>6</v>
      </c>
      <c r="E7" s="68" t="s">
        <v>6</v>
      </c>
      <c r="F7" s="68" t="s">
        <v>6</v>
      </c>
      <c r="G7" s="3">
        <f>SUM('[1]LISTA NR 1'!G11:G26)</f>
        <v>0</v>
      </c>
    </row>
    <row r="8" spans="1:7">
      <c r="A8" s="71" t="s">
        <v>145</v>
      </c>
      <c r="B8" s="68" t="s">
        <v>6</v>
      </c>
      <c r="C8" s="71" t="s">
        <v>37</v>
      </c>
      <c r="D8" s="68" t="s">
        <v>6</v>
      </c>
      <c r="E8" s="68" t="s">
        <v>6</v>
      </c>
      <c r="F8" s="68" t="s">
        <v>6</v>
      </c>
      <c r="G8" s="3">
        <f>SUM('[1]LISTA NR 1'!G28:G39)</f>
        <v>0</v>
      </c>
    </row>
    <row r="9" spans="1:7">
      <c r="A9" s="71" t="s">
        <v>146</v>
      </c>
      <c r="B9" s="68" t="s">
        <v>6</v>
      </c>
      <c r="C9" s="71" t="s">
        <v>45</v>
      </c>
      <c r="D9" s="68" t="s">
        <v>6</v>
      </c>
      <c r="E9" s="68" t="s">
        <v>6</v>
      </c>
      <c r="F9" s="68" t="s">
        <v>6</v>
      </c>
      <c r="G9" s="3">
        <f>SUM('[1]LISTA NR 1'!G41:G46)</f>
        <v>0</v>
      </c>
    </row>
    <row r="10" spans="1:7">
      <c r="A10" s="71" t="s">
        <v>147</v>
      </c>
      <c r="B10" s="68" t="s">
        <v>6</v>
      </c>
      <c r="C10" s="71" t="s">
        <v>56</v>
      </c>
      <c r="D10" s="68" t="s">
        <v>6</v>
      </c>
      <c r="E10" s="68" t="s">
        <v>6</v>
      </c>
      <c r="F10" s="68" t="s">
        <v>6</v>
      </c>
      <c r="G10" s="3">
        <f>SUM('[1]LISTA NR 1'!G48:G53)</f>
        <v>0</v>
      </c>
    </row>
    <row r="11" spans="1:7">
      <c r="A11" s="71" t="s">
        <v>148</v>
      </c>
      <c r="B11" s="68" t="s">
        <v>6</v>
      </c>
      <c r="C11" s="71" t="s">
        <v>64</v>
      </c>
      <c r="D11" s="68" t="s">
        <v>6</v>
      </c>
      <c r="E11" s="68" t="s">
        <v>6</v>
      </c>
      <c r="F11" s="68" t="s">
        <v>6</v>
      </c>
      <c r="G11" s="3">
        <f>SUM('[1]LISTA NR 1'!G55:G57)</f>
        <v>0</v>
      </c>
    </row>
    <row r="12" spans="1:7">
      <c r="A12" s="71" t="s">
        <v>149</v>
      </c>
      <c r="B12" s="68" t="s">
        <v>6</v>
      </c>
      <c r="C12" s="71" t="s">
        <v>69</v>
      </c>
      <c r="D12" s="68" t="s">
        <v>6</v>
      </c>
      <c r="E12" s="68" t="s">
        <v>6</v>
      </c>
      <c r="F12" s="68" t="s">
        <v>6</v>
      </c>
      <c r="G12" s="3">
        <f>SUM('[1]LISTA NR 1'!G59:G65)</f>
        <v>0</v>
      </c>
    </row>
    <row r="13" spans="1:7">
      <c r="A13" s="67" t="s">
        <v>150</v>
      </c>
      <c r="B13" s="68" t="s">
        <v>6</v>
      </c>
      <c r="C13" s="67" t="s">
        <v>151</v>
      </c>
      <c r="D13" s="68" t="s">
        <v>6</v>
      </c>
      <c r="E13" s="68" t="s">
        <v>6</v>
      </c>
      <c r="F13" s="68" t="s">
        <v>6</v>
      </c>
      <c r="G13" s="4">
        <f>SUM('[1]LISTA NR 2'!G7:G12)+SUM('[1]LISTA NR 2'!G14:G16)+SUM('[1]LISTA NR 2'!G18:G20)+SUM('[1]LISTA NR 2'!G22:G26)+SUM('[1]LISTA NR 2'!G28:G35)+SUM('[1]LISTA NR 2'!G37:G47)</f>
        <v>0</v>
      </c>
    </row>
    <row r="14" spans="1:7">
      <c r="A14" s="71" t="s">
        <v>152</v>
      </c>
      <c r="B14" s="68" t="s">
        <v>6</v>
      </c>
      <c r="C14" s="71" t="s">
        <v>80</v>
      </c>
      <c r="D14" s="68" t="s">
        <v>6</v>
      </c>
      <c r="E14" s="68" t="s">
        <v>6</v>
      </c>
      <c r="F14" s="68" t="s">
        <v>6</v>
      </c>
      <c r="G14" s="3">
        <f>SUM('[1]LISTA NR 2'!G7:G12)</f>
        <v>0</v>
      </c>
    </row>
    <row r="15" spans="1:7">
      <c r="A15" s="71" t="s">
        <v>153</v>
      </c>
      <c r="B15" s="68" t="s">
        <v>6</v>
      </c>
      <c r="C15" s="71" t="s">
        <v>89</v>
      </c>
      <c r="D15" s="68" t="s">
        <v>6</v>
      </c>
      <c r="E15" s="68" t="s">
        <v>6</v>
      </c>
      <c r="F15" s="68" t="s">
        <v>6</v>
      </c>
      <c r="G15" s="3">
        <f>SUM('[1]LISTA NR 2'!G14:G16)</f>
        <v>0</v>
      </c>
    </row>
    <row r="16" spans="1:7">
      <c r="A16" s="71" t="s">
        <v>154</v>
      </c>
      <c r="B16" s="68" t="s">
        <v>6</v>
      </c>
      <c r="C16" s="71" t="s">
        <v>95</v>
      </c>
      <c r="D16" s="68" t="s">
        <v>6</v>
      </c>
      <c r="E16" s="68" t="s">
        <v>6</v>
      </c>
      <c r="F16" s="68" t="s">
        <v>6</v>
      </c>
      <c r="G16" s="3">
        <f>SUM('[1]LISTA NR 2'!G18:G20)</f>
        <v>0</v>
      </c>
    </row>
    <row r="17" spans="1:7">
      <c r="A17" s="71" t="s">
        <v>155</v>
      </c>
      <c r="B17" s="68" t="s">
        <v>6</v>
      </c>
      <c r="C17" s="71" t="s">
        <v>97</v>
      </c>
      <c r="D17" s="68" t="s">
        <v>6</v>
      </c>
      <c r="E17" s="68" t="s">
        <v>6</v>
      </c>
      <c r="F17" s="68" t="s">
        <v>6</v>
      </c>
      <c r="G17" s="3">
        <f>SUM('[1]LISTA NR 2'!G22:G26)</f>
        <v>0</v>
      </c>
    </row>
    <row r="18" spans="1:7">
      <c r="A18" s="71" t="s">
        <v>156</v>
      </c>
      <c r="B18" s="68" t="s">
        <v>6</v>
      </c>
      <c r="C18" s="71" t="s">
        <v>102</v>
      </c>
      <c r="D18" s="68" t="s">
        <v>6</v>
      </c>
      <c r="E18" s="68" t="s">
        <v>6</v>
      </c>
      <c r="F18" s="68" t="s">
        <v>6</v>
      </c>
      <c r="G18" s="3">
        <f>SUM('[1]LISTA NR 2'!G28:G35)</f>
        <v>0</v>
      </c>
    </row>
    <row r="19" spans="1:7">
      <c r="A19" s="71" t="s">
        <v>157</v>
      </c>
      <c r="B19" s="68" t="s">
        <v>6</v>
      </c>
      <c r="C19" s="71" t="s">
        <v>110</v>
      </c>
      <c r="D19" s="68" t="s">
        <v>6</v>
      </c>
      <c r="E19" s="68" t="s">
        <v>6</v>
      </c>
      <c r="F19" s="68" t="s">
        <v>6</v>
      </c>
      <c r="G19" s="3">
        <f>SUM('[1]LISTA NR 2'!G37:G47)</f>
        <v>0</v>
      </c>
    </row>
    <row r="20" spans="1:7">
      <c r="A20" s="67" t="s">
        <v>158</v>
      </c>
      <c r="B20" s="68" t="s">
        <v>6</v>
      </c>
      <c r="C20" s="67" t="s">
        <v>159</v>
      </c>
      <c r="D20" s="68" t="s">
        <v>6</v>
      </c>
      <c r="E20" s="68" t="s">
        <v>6</v>
      </c>
      <c r="F20" s="68" t="s">
        <v>6</v>
      </c>
      <c r="G20" s="4">
        <f>SUM('[1]LISTA NR 3'!G7:G11)+SUM('[1]LISTA NR 3'!G13:G20)</f>
        <v>0</v>
      </c>
    </row>
    <row r="21" spans="1:7">
      <c r="A21" s="71" t="s">
        <v>160</v>
      </c>
      <c r="B21" s="68" t="s">
        <v>6</v>
      </c>
      <c r="C21" s="71" t="s">
        <v>119</v>
      </c>
      <c r="D21" s="68" t="s">
        <v>6</v>
      </c>
      <c r="E21" s="68" t="s">
        <v>6</v>
      </c>
      <c r="F21" s="68" t="s">
        <v>6</v>
      </c>
      <c r="G21" s="3">
        <f>SUM('[1]LISTA NR 3'!G7:G11)</f>
        <v>0</v>
      </c>
    </row>
    <row r="22" spans="1:7">
      <c r="A22" s="71" t="s">
        <v>161</v>
      </c>
      <c r="B22" s="68" t="s">
        <v>6</v>
      </c>
      <c r="C22" s="71" t="s">
        <v>127</v>
      </c>
      <c r="D22" s="68" t="s">
        <v>6</v>
      </c>
      <c r="E22" s="68" t="s">
        <v>6</v>
      </c>
      <c r="F22" s="68" t="s">
        <v>6</v>
      </c>
      <c r="G22" s="3">
        <f>SUM('[1]LISTA NR 3'!G13:G20)</f>
        <v>0</v>
      </c>
    </row>
    <row r="23" spans="1:7">
      <c r="C23" s="74" t="s">
        <v>162</v>
      </c>
      <c r="D23" s="68" t="s">
        <v>6</v>
      </c>
      <c r="E23" s="68" t="s">
        <v>6</v>
      </c>
      <c r="F23" s="68" t="s">
        <v>6</v>
      </c>
      <c r="G23" s="3">
        <f>SUM('[1]LISTA NR 1'!G7:G9)+SUM('[1]LISTA NR 1'!G11:G26)+SUM('[1]LISTA NR 1'!G28:G39)+SUM('[1]LISTA NR 1'!G41:G46)+SUM('[1]LISTA NR 1'!G48:G53)+SUM('[1]LISTA NR 1'!G55:G57)+SUM('[1]LISTA NR 1'!G59:G65)+SUM('[1]LISTA NR 2'!G7:G12)+SUM('[1]LISTA NR 2'!G14:G16)+SUM('[1]LISTA NR 2'!G18:G20)+SUM('[1]LISTA NR 2'!G22:G26)+SUM('[1]LISTA NR 2'!G28:G35)+SUM('[1]LISTA NR 2'!G37:G47)+SUM('[1]LISTA NR 3'!G7:G11)+SUM('[1]LISTA NR 3'!G13:G20)</f>
        <v>0</v>
      </c>
    </row>
    <row r="24" spans="1:7">
      <c r="C24" s="74" t="s">
        <v>163</v>
      </c>
      <c r="D24" s="68" t="s">
        <v>6</v>
      </c>
      <c r="E24" s="68" t="s">
        <v>6</v>
      </c>
      <c r="F24" s="68" t="s">
        <v>6</v>
      </c>
      <c r="G24" s="3">
        <f>SUM('[1]LISTA NR 4'!G23:G23)</f>
        <v>0</v>
      </c>
    </row>
  </sheetData>
  <mergeCells count="41">
    <mergeCell ref="A22:B22"/>
    <mergeCell ref="C22:F22"/>
    <mergeCell ref="C23:F23"/>
    <mergeCell ref="C24:F24"/>
    <mergeCell ref="A19:B19"/>
    <mergeCell ref="C19:F19"/>
    <mergeCell ref="A20:B20"/>
    <mergeCell ref="C20:F20"/>
    <mergeCell ref="A21:B21"/>
    <mergeCell ref="C21:F21"/>
    <mergeCell ref="A16:B16"/>
    <mergeCell ref="C16:F16"/>
    <mergeCell ref="A17:B17"/>
    <mergeCell ref="C17:F17"/>
    <mergeCell ref="A18:B18"/>
    <mergeCell ref="C18:F18"/>
    <mergeCell ref="A13:B13"/>
    <mergeCell ref="C13:F13"/>
    <mergeCell ref="A14:B14"/>
    <mergeCell ref="C14:F14"/>
    <mergeCell ref="A15:B15"/>
    <mergeCell ref="C15:F15"/>
    <mergeCell ref="A10:B10"/>
    <mergeCell ref="C10:F10"/>
    <mergeCell ref="A11:B11"/>
    <mergeCell ref="C11:F11"/>
    <mergeCell ref="A12:B12"/>
    <mergeCell ref="C12:F12"/>
    <mergeCell ref="A7:B7"/>
    <mergeCell ref="C7:F7"/>
    <mergeCell ref="A8:B8"/>
    <mergeCell ref="C8:F8"/>
    <mergeCell ref="A9:B9"/>
    <mergeCell ref="C9:F9"/>
    <mergeCell ref="A6:B6"/>
    <mergeCell ref="C6:F6"/>
    <mergeCell ref="A3:G3"/>
    <mergeCell ref="A4:B4"/>
    <mergeCell ref="C4:F4"/>
    <mergeCell ref="A5:B5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Szymańska</dc:creator>
  <cp:lastModifiedBy>Jola Kołodziejczak</cp:lastModifiedBy>
  <cp:lastPrinted>2020-03-12T10:49:11Z</cp:lastPrinted>
  <dcterms:created xsi:type="dcterms:W3CDTF">2020-02-26T06:21:12Z</dcterms:created>
  <dcterms:modified xsi:type="dcterms:W3CDTF">2020-03-12T11:21:20Z</dcterms:modified>
</cp:coreProperties>
</file>