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28" windowHeight="7295"/>
  </bookViews>
  <sheets>
    <sheet name="ppe" sheetId="5" r:id="rId1"/>
  </sheets>
  <definedNames>
    <definedName name="_xlnm.Print_Area" localSheetId="0">ppe!$A$1:$X$51</definedName>
  </definedNames>
  <calcPr calcId="125725"/>
</workbook>
</file>

<file path=xl/calcChain.xml><?xml version="1.0" encoding="utf-8"?>
<calcChain xmlns="http://schemas.openxmlformats.org/spreadsheetml/2006/main">
  <c r="P50" i="5"/>
  <c r="R50"/>
  <c r="Q50"/>
  <c r="O50" l="1"/>
  <c r="G49"/>
  <c r="P48"/>
  <c r="G3" l="1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P47" l="1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T3" l="1"/>
  <c r="T4" s="1"/>
  <c r="T5" s="1"/>
  <c r="T6" s="1"/>
  <c r="T7" s="1"/>
  <c r="T8" s="1"/>
  <c r="T9" s="1"/>
  <c r="T10" s="1"/>
  <c r="T11" s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S3"/>
  <c r="S4" s="1"/>
  <c r="S5" s="1"/>
  <c r="S6" s="1"/>
  <c r="S7" s="1"/>
  <c r="S8" s="1"/>
  <c r="S9" s="1"/>
  <c r="S10" s="1"/>
  <c r="S11" s="1"/>
  <c r="S12" s="1"/>
  <c r="S13" s="1"/>
  <c r="S14" s="1"/>
  <c r="S15" s="1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3" l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30"/>
  <c r="S31" s="1"/>
  <c r="S32" s="1"/>
  <c r="T33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30"/>
  <c r="T31" s="1"/>
  <c r="T32" s="1"/>
</calcChain>
</file>

<file path=xl/sharedStrings.xml><?xml version="1.0" encoding="utf-8"?>
<sst xmlns="http://schemas.openxmlformats.org/spreadsheetml/2006/main" count="727" uniqueCount="153">
  <si>
    <t>Nazwa obiektu</t>
  </si>
  <si>
    <t>Kod</t>
  </si>
  <si>
    <t>Miejscowość</t>
  </si>
  <si>
    <t>Adres</t>
  </si>
  <si>
    <t>NIP</t>
  </si>
  <si>
    <t>Moc umowna</t>
  </si>
  <si>
    <t xml:space="preserve">Lp. </t>
  </si>
  <si>
    <t>Nr PPE</t>
  </si>
  <si>
    <t>Uwagi o umowach</t>
  </si>
  <si>
    <t>Informacja o zmianie sprzedawcy</t>
  </si>
  <si>
    <t>Informacja o ważności umowy dystrybucyjnej</t>
  </si>
  <si>
    <t>Grupa taryfowa</t>
  </si>
  <si>
    <t>Nabywca</t>
  </si>
  <si>
    <t>Informacja o ważności umowy zakupu energii</t>
  </si>
  <si>
    <t>x</t>
  </si>
  <si>
    <t>kolejna</t>
  </si>
  <si>
    <t>rozdzielone</t>
  </si>
  <si>
    <t>czas nieokreślony</t>
  </si>
  <si>
    <t>ENERGA OPERATOR SA</t>
  </si>
  <si>
    <t>Szacowane roczne zużycie energii  s1  [kWh]</t>
  </si>
  <si>
    <t>Szacowane roczne zużycie energii   s2  [kWh]</t>
  </si>
  <si>
    <t>Szacowane roczne zużycie energii [kWh]</t>
  </si>
  <si>
    <t>OSD</t>
  </si>
  <si>
    <t>Gmina Jonkowo</t>
  </si>
  <si>
    <t>11-042</t>
  </si>
  <si>
    <t>Jonkowo</t>
  </si>
  <si>
    <t>Klonowa 2</t>
  </si>
  <si>
    <t>Nr lokalu</t>
  </si>
  <si>
    <t>11-041</t>
  </si>
  <si>
    <t>Stare Kawkowo</t>
  </si>
  <si>
    <t>Nowe Kawkowo</t>
  </si>
  <si>
    <t>Wołowno</t>
  </si>
  <si>
    <t>Szałstry</t>
  </si>
  <si>
    <t>Mątki</t>
  </si>
  <si>
    <t>Warkały</t>
  </si>
  <si>
    <t>Godki</t>
  </si>
  <si>
    <t>Pupki</t>
  </si>
  <si>
    <t>Łomy</t>
  </si>
  <si>
    <t>Wrzesina</t>
  </si>
  <si>
    <t>Węgajty</t>
  </si>
  <si>
    <t>Giedajty</t>
  </si>
  <si>
    <t>Stękiny</t>
  </si>
  <si>
    <t>Porbady</t>
  </si>
  <si>
    <t>Garzewko</t>
  </si>
  <si>
    <t>Gamerki Wielkie</t>
  </si>
  <si>
    <t>Olsztyn</t>
  </si>
  <si>
    <t>Bałąg</t>
  </si>
  <si>
    <t>Kajny</t>
  </si>
  <si>
    <t>14A</t>
  </si>
  <si>
    <t>TR 0-227</t>
  </si>
  <si>
    <t>TR 0 173</t>
  </si>
  <si>
    <t>TR 0 241</t>
  </si>
  <si>
    <t>Warkały, Pogodna Miła/ Radosna</t>
  </si>
  <si>
    <t>19B</t>
  </si>
  <si>
    <t>TR. 0 314</t>
  </si>
  <si>
    <t>TR. 0-291/14A</t>
  </si>
  <si>
    <t>TR. 0 40</t>
  </si>
  <si>
    <t>TR. O-960</t>
  </si>
  <si>
    <t>7A SO-243</t>
  </si>
  <si>
    <t>Polejki</t>
  </si>
  <si>
    <t>TR. O 222</t>
  </si>
  <si>
    <t>SR. TR 0-636</t>
  </si>
  <si>
    <t>TR. 0-1075</t>
  </si>
  <si>
    <t>TR. O 240</t>
  </si>
  <si>
    <t>TR O 383</t>
  </si>
  <si>
    <t>TR. O-197</t>
  </si>
  <si>
    <t>O/787</t>
  </si>
  <si>
    <t>Jonkowo ul. Lipowa</t>
  </si>
  <si>
    <t>0/172</t>
  </si>
  <si>
    <t>TR. O-176</t>
  </si>
  <si>
    <t>Jonkowo ul. Olsztyńska</t>
  </si>
  <si>
    <t>0/454</t>
  </si>
  <si>
    <t>0/646</t>
  </si>
  <si>
    <t>0-347</t>
  </si>
  <si>
    <t>Jonkowo ul. Spacerowa</t>
  </si>
  <si>
    <t>Jonkowo ul. Poranna</t>
  </si>
  <si>
    <t>Jonkowo ul. Dębowa</t>
  </si>
  <si>
    <t>Gutkowo ul. Radosna Miła/ Gościnna</t>
  </si>
  <si>
    <t>Gutkowo ul.Gościnna / Cyprysowa</t>
  </si>
  <si>
    <t>Warkały ul. Jaśminowa</t>
  </si>
  <si>
    <t>Jonkowo ul. Księcia Witolda</t>
  </si>
  <si>
    <t>Gamerki Małe</t>
  </si>
  <si>
    <t>Jonkowo oś. Królewskie</t>
  </si>
  <si>
    <t>dz. 6-233/1</t>
  </si>
  <si>
    <t>Osiedle Południe (Jonkowo)</t>
  </si>
  <si>
    <t>dz.194/14 dz. 198/8</t>
  </si>
  <si>
    <t>Warkały ul. Szczęśliwa</t>
  </si>
  <si>
    <t>dz. 91/20</t>
  </si>
  <si>
    <t xml:space="preserve">Olsztyn </t>
  </si>
  <si>
    <t>Oświetlenie ulic</t>
  </si>
  <si>
    <t>oświetlenie ulic</t>
  </si>
  <si>
    <t>PL 0037 64012 30115 93</t>
  </si>
  <si>
    <t>PL 0037 64012 30144 25</t>
  </si>
  <si>
    <t>PL 0037 64012 30191 72</t>
  </si>
  <si>
    <t>PL 0037 64012 30255 39</t>
  </si>
  <si>
    <t>PL 0037 64012 30300 84</t>
  </si>
  <si>
    <t>PL 0037 64012 30340 27</t>
  </si>
  <si>
    <t>PL 0037 64012 30550 43</t>
  </si>
  <si>
    <t>PL 0037 63011 89891 43</t>
  </si>
  <si>
    <t>PL 0037 63011 90408 75</t>
  </si>
  <si>
    <t>PL 0037 63011 90448 18</t>
  </si>
  <si>
    <t>PL 0037 63011 90451 21</t>
  </si>
  <si>
    <t>PL 0037 63013 32241 94</t>
  </si>
  <si>
    <t>PL 0037 63011 90501 71</t>
  </si>
  <si>
    <t>PL 0037 64012 30093 71</t>
  </si>
  <si>
    <t>PL 0037 63011 93145 96</t>
  </si>
  <si>
    <t>PL 0037 63011 93123 74</t>
  </si>
  <si>
    <t>PL 0037 63011 93079 30</t>
  </si>
  <si>
    <t>PL 0037 63011 93060 11</t>
  </si>
  <si>
    <t>PL 0037 63011 92985 33</t>
  </si>
  <si>
    <t>PL 0037 63011 92942 87</t>
  </si>
  <si>
    <t>PL 0037 63011 78760 67</t>
  </si>
  <si>
    <t>PL 0037 63011 78736 43</t>
  </si>
  <si>
    <t>PL 0037 63011 78660 64</t>
  </si>
  <si>
    <t>PL 0037 63011 78632 36</t>
  </si>
  <si>
    <t>PL 0037 63011 78601 05</t>
  </si>
  <si>
    <t>PL 0037 63011 78511 12</t>
  </si>
  <si>
    <t>PL 0037 63011 81976 82</t>
  </si>
  <si>
    <t>PL 0037 63011 81991 00</t>
  </si>
  <si>
    <t>PL 0037 63011 81996 05</t>
  </si>
  <si>
    <t>PL 0037 63011 82037 46</t>
  </si>
  <si>
    <t>PL 0037 63011 82083 92</t>
  </si>
  <si>
    <t>PL 0037 63011 82089 01</t>
  </si>
  <si>
    <t>PL 0037 63011 82157 69</t>
  </si>
  <si>
    <t>PL 0037 63011 82158 70</t>
  </si>
  <si>
    <t>PL 0037 63011 82168 80</t>
  </si>
  <si>
    <t>PL 0037 63011 82176 88</t>
  </si>
  <si>
    <t>PL 0037 63011 82586 13</t>
  </si>
  <si>
    <t>PL 0037 63013 48312 63</t>
  </si>
  <si>
    <t>PL 0037 63013 32079 29</t>
  </si>
  <si>
    <t>PL 0037 63013 54479 22</t>
  </si>
  <si>
    <t>PL 0037 63003 58730 75</t>
  </si>
  <si>
    <t>PL 0037 63003 59683 58</t>
  </si>
  <si>
    <t>PL 0037 6400 3597 9557</t>
  </si>
  <si>
    <t>PL 0037 6300 0009 2803</t>
  </si>
  <si>
    <t>PL 0037 6300 0031 8503</t>
  </si>
  <si>
    <t>PL 0037 6300 0031 8410</t>
  </si>
  <si>
    <t>C12b</t>
  </si>
  <si>
    <t>dz. 6-3/5</t>
  </si>
  <si>
    <t>PL 0037 6300 0097 3008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</si>
  <si>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Razem</t>
  </si>
  <si>
    <t>Jonkowo ul. Zielona i Błękitna</t>
  </si>
  <si>
    <t xml:space="preserve">VERVIS Sp. z o.o. </t>
  </si>
  <si>
    <t>Gutkowo ul. Gościnna</t>
  </si>
  <si>
    <t>dz. 5-201/16</t>
  </si>
  <si>
    <t>PL 0037 6300 0123 0310</t>
  </si>
  <si>
    <t>do 31.12.2020</t>
  </si>
  <si>
    <t>pierwsza</t>
  </si>
  <si>
    <t>Energa Obrót S.A.</t>
  </si>
  <si>
    <t>nieokreślony*</t>
  </si>
  <si>
    <r>
      <rPr>
        <sz val="11"/>
        <color rgb="FF0000FF"/>
        <rFont val="Calibri"/>
        <family val="2"/>
        <charset val="238"/>
        <scheme val="minor"/>
      </rPr>
      <t xml:space="preserve">* </t>
    </r>
    <r>
      <rPr>
        <b/>
        <sz val="8"/>
        <color rgb="FF0000FF"/>
        <rFont val="Calibri"/>
        <family val="2"/>
        <charset val="238"/>
        <scheme val="minor"/>
      </rPr>
      <t>kompleks</t>
    </r>
    <r>
      <rPr>
        <sz val="8"/>
        <color rgb="FF0000FF"/>
        <rFont val="Calibri"/>
        <family val="2"/>
        <charset val="238"/>
        <scheme val="minor"/>
      </rPr>
      <t>.</t>
    </r>
  </si>
  <si>
    <t>Informacja o aktualnym  sprzedawcy</t>
  </si>
  <si>
    <t xml:space="preserve">*podjęto działania w celu rozdzielenia umowy kompleksowej za pośrednictwem aktualnego Sprzedawcy energii VERVIS Sp. z o.o. i włączenie sprzedaży energii do tego punktu w ramach Umowy ważnej do 31.12.2020 r.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</si>
</sst>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rgb="FF0000FF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right" vertical="center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59"/>
  <sheetViews>
    <sheetView showGridLines="0" tabSelected="1" showWhiteSpace="0" zoomScale="85" zoomScaleNormal="85" workbookViewId="0">
      <selection activeCell="EK12" sqref="EK12"/>
    </sheetView>
  </sheetViews>
  <sheetFormatPr defaultColWidth="9.125" defaultRowHeight="10.9"/>
  <cols>
    <col min="1" max="1" width="2.5" style="11" customWidth="1"/>
    <col min="2" max="2" width="11.75" style="11" customWidth="1"/>
    <col min="3" max="3" width="6.125" style="18" customWidth="1"/>
    <col min="4" max="4" width="7.375" style="18" customWidth="1"/>
    <col min="5" max="5" width="8" style="11" customWidth="1"/>
    <col min="6" max="6" width="10" style="11" customWidth="1"/>
    <col min="7" max="7" width="2.5" style="11" customWidth="1"/>
    <col min="8" max="8" width="11.875" style="11" customWidth="1"/>
    <col min="9" max="9" width="5.75" style="18" customWidth="1"/>
    <col min="10" max="10" width="8.25" style="11" customWidth="1"/>
    <col min="11" max="11" width="13.375" style="11" customWidth="1"/>
    <col min="12" max="12" width="9.75" style="19" customWidth="1"/>
    <col min="13" max="13" width="22.125" style="11" customWidth="1"/>
    <col min="14" max="14" width="6.5" style="21" customWidth="1"/>
    <col min="15" max="15" width="6.625" style="11" customWidth="1"/>
    <col min="16" max="16" width="8.5" style="11" customWidth="1"/>
    <col min="17" max="17" width="7.875" style="11" customWidth="1"/>
    <col min="18" max="18" width="8.5" style="11" customWidth="1"/>
    <col min="19" max="19" width="9.125" style="11" customWidth="1"/>
    <col min="20" max="20" width="8.125" style="11" customWidth="1"/>
    <col min="21" max="21" width="11.5" style="11" customWidth="1"/>
    <col min="22" max="23" width="12.875" style="11" customWidth="1"/>
    <col min="24" max="24" width="15.75" style="11" customWidth="1"/>
    <col min="25" max="141" width="9.125" style="10"/>
    <col min="142" max="16384" width="9.125" style="11"/>
  </cols>
  <sheetData>
    <row r="1" spans="1:141" ht="68.599999999999994" customHeight="1">
      <c r="A1" s="1" t="s">
        <v>6</v>
      </c>
      <c r="B1" s="2" t="s">
        <v>12</v>
      </c>
      <c r="C1" s="3" t="s">
        <v>1</v>
      </c>
      <c r="D1" s="68" t="s">
        <v>2</v>
      </c>
      <c r="E1" s="3" t="s">
        <v>3</v>
      </c>
      <c r="F1" s="4" t="s">
        <v>4</v>
      </c>
      <c r="G1" s="1" t="s">
        <v>6</v>
      </c>
      <c r="H1" s="5" t="s">
        <v>0</v>
      </c>
      <c r="I1" s="5" t="s">
        <v>1</v>
      </c>
      <c r="J1" s="5" t="s">
        <v>2</v>
      </c>
      <c r="K1" s="5" t="s">
        <v>3</v>
      </c>
      <c r="L1" s="5" t="s">
        <v>27</v>
      </c>
      <c r="M1" s="5" t="s">
        <v>7</v>
      </c>
      <c r="N1" s="6" t="s">
        <v>11</v>
      </c>
      <c r="O1" s="7" t="s">
        <v>5</v>
      </c>
      <c r="P1" s="7" t="s">
        <v>21</v>
      </c>
      <c r="Q1" s="7" t="s">
        <v>19</v>
      </c>
      <c r="R1" s="5" t="s">
        <v>20</v>
      </c>
      <c r="S1" s="8" t="s">
        <v>8</v>
      </c>
      <c r="T1" s="9" t="s">
        <v>9</v>
      </c>
      <c r="U1" s="9" t="s">
        <v>13</v>
      </c>
      <c r="V1" s="9" t="s">
        <v>151</v>
      </c>
      <c r="W1" s="9" t="s">
        <v>10</v>
      </c>
      <c r="X1" s="9" t="s">
        <v>22</v>
      </c>
    </row>
    <row r="2" spans="1:141" s="37" customFormat="1" ht="25.85" customHeight="1">
      <c r="A2" s="36">
        <v>1</v>
      </c>
      <c r="B2" s="23" t="s">
        <v>23</v>
      </c>
      <c r="C2" s="24" t="s">
        <v>24</v>
      </c>
      <c r="D2" s="24" t="s">
        <v>25</v>
      </c>
      <c r="E2" s="25" t="s">
        <v>26</v>
      </c>
      <c r="F2" s="26">
        <v>7393851111</v>
      </c>
      <c r="G2" s="36">
        <v>1</v>
      </c>
      <c r="H2" s="27" t="s">
        <v>89</v>
      </c>
      <c r="I2" s="28" t="s">
        <v>24</v>
      </c>
      <c r="J2" s="28" t="s">
        <v>25</v>
      </c>
      <c r="K2" s="28" t="s">
        <v>30</v>
      </c>
      <c r="L2" s="28"/>
      <c r="M2" s="69" t="s">
        <v>91</v>
      </c>
      <c r="N2" s="52" t="s">
        <v>137</v>
      </c>
      <c r="O2" s="52">
        <v>13</v>
      </c>
      <c r="P2" s="51">
        <f>SUM(Q2:R2)</f>
        <v>3684</v>
      </c>
      <c r="Q2" s="51">
        <v>944</v>
      </c>
      <c r="R2" s="51">
        <v>2740</v>
      </c>
      <c r="S2" s="62" t="s">
        <v>16</v>
      </c>
      <c r="T2" s="42" t="s">
        <v>15</v>
      </c>
      <c r="U2" s="63" t="s">
        <v>146</v>
      </c>
      <c r="V2" s="64" t="s">
        <v>142</v>
      </c>
      <c r="W2" s="42" t="s">
        <v>17</v>
      </c>
      <c r="X2" s="42" t="s">
        <v>18</v>
      </c>
    </row>
    <row r="3" spans="1:141" s="38" customFormat="1" ht="21.75" customHeight="1">
      <c r="A3" s="22">
        <f>SUM(A2,1)</f>
        <v>2</v>
      </c>
      <c r="B3" s="23" t="s">
        <v>23</v>
      </c>
      <c r="C3" s="24" t="s">
        <v>24</v>
      </c>
      <c r="D3" s="24" t="s">
        <v>25</v>
      </c>
      <c r="E3" s="25" t="s">
        <v>26</v>
      </c>
      <c r="F3" s="26">
        <v>7393851111</v>
      </c>
      <c r="G3" s="22">
        <f>SUM(G2,1)</f>
        <v>2</v>
      </c>
      <c r="H3" s="27" t="s">
        <v>89</v>
      </c>
      <c r="I3" s="28" t="s">
        <v>24</v>
      </c>
      <c r="J3" s="28" t="s">
        <v>25</v>
      </c>
      <c r="K3" s="28" t="s">
        <v>30</v>
      </c>
      <c r="L3" s="28"/>
      <c r="M3" s="69" t="s">
        <v>92</v>
      </c>
      <c r="N3" s="52" t="s">
        <v>137</v>
      </c>
      <c r="O3" s="52">
        <v>13</v>
      </c>
      <c r="P3" s="51">
        <f t="shared" ref="P3:P46" si="0">SUM(Q3:R3)</f>
        <v>14908</v>
      </c>
      <c r="Q3" s="51">
        <v>3952</v>
      </c>
      <c r="R3" s="51">
        <v>10956</v>
      </c>
      <c r="S3" s="62" t="str">
        <f>S2</f>
        <v>rozdzielone</v>
      </c>
      <c r="T3" s="42" t="str">
        <f>T2</f>
        <v>kolejna</v>
      </c>
      <c r="U3" s="63" t="s">
        <v>146</v>
      </c>
      <c r="V3" s="64" t="s">
        <v>142</v>
      </c>
      <c r="W3" s="42" t="s">
        <v>17</v>
      </c>
      <c r="X3" s="42" t="s">
        <v>18</v>
      </c>
    </row>
    <row r="4" spans="1:141" s="38" customFormat="1" ht="22.45" customHeight="1">
      <c r="A4" s="22">
        <f t="shared" ref="A4:A46" si="1">SUM(A3,1)</f>
        <v>3</v>
      </c>
      <c r="B4" s="23" t="s">
        <v>23</v>
      </c>
      <c r="C4" s="24" t="s">
        <v>24</v>
      </c>
      <c r="D4" s="24" t="s">
        <v>25</v>
      </c>
      <c r="E4" s="25" t="s">
        <v>26</v>
      </c>
      <c r="F4" s="26">
        <v>7393851111</v>
      </c>
      <c r="G4" s="22">
        <f t="shared" ref="G4:G46" si="2">SUM(G3,1)</f>
        <v>3</v>
      </c>
      <c r="H4" s="27" t="s">
        <v>89</v>
      </c>
      <c r="I4" s="28" t="s">
        <v>24</v>
      </c>
      <c r="J4" s="28" t="s">
        <v>25</v>
      </c>
      <c r="K4" s="28" t="s">
        <v>31</v>
      </c>
      <c r="L4" s="28"/>
      <c r="M4" s="69" t="s">
        <v>93</v>
      </c>
      <c r="N4" s="52" t="s">
        <v>137</v>
      </c>
      <c r="O4" s="52">
        <v>13</v>
      </c>
      <c r="P4" s="51">
        <f t="shared" si="0"/>
        <v>11188</v>
      </c>
      <c r="Q4" s="51">
        <v>3168</v>
      </c>
      <c r="R4" s="51">
        <v>8020</v>
      </c>
      <c r="S4" s="62" t="str">
        <f t="shared" ref="S4:S46" si="3">S3</f>
        <v>rozdzielone</v>
      </c>
      <c r="T4" s="42" t="str">
        <f t="shared" ref="T4:T46" si="4">T3</f>
        <v>kolejna</v>
      </c>
      <c r="U4" s="63" t="s">
        <v>146</v>
      </c>
      <c r="V4" s="64" t="s">
        <v>142</v>
      </c>
      <c r="W4" s="42" t="s">
        <v>17</v>
      </c>
      <c r="X4" s="42" t="s">
        <v>18</v>
      </c>
    </row>
    <row r="5" spans="1:141" s="38" customFormat="1" ht="23.8" customHeight="1">
      <c r="A5" s="22">
        <f t="shared" si="1"/>
        <v>4</v>
      </c>
      <c r="B5" s="23" t="s">
        <v>23</v>
      </c>
      <c r="C5" s="24" t="s">
        <v>24</v>
      </c>
      <c r="D5" s="24" t="s">
        <v>25</v>
      </c>
      <c r="E5" s="25" t="s">
        <v>26</v>
      </c>
      <c r="F5" s="26">
        <v>7393851111</v>
      </c>
      <c r="G5" s="22">
        <f t="shared" si="2"/>
        <v>4</v>
      </c>
      <c r="H5" s="27" t="s">
        <v>89</v>
      </c>
      <c r="I5" s="28" t="s">
        <v>24</v>
      </c>
      <c r="J5" s="28" t="s">
        <v>25</v>
      </c>
      <c r="K5" s="28" t="s">
        <v>41</v>
      </c>
      <c r="L5" s="28"/>
      <c r="M5" s="69" t="s">
        <v>94</v>
      </c>
      <c r="N5" s="52" t="s">
        <v>137</v>
      </c>
      <c r="O5" s="52">
        <v>7</v>
      </c>
      <c r="P5" s="51">
        <f t="shared" si="0"/>
        <v>4644</v>
      </c>
      <c r="Q5" s="51">
        <v>1548</v>
      </c>
      <c r="R5" s="51">
        <v>3096</v>
      </c>
      <c r="S5" s="62" t="str">
        <f t="shared" si="3"/>
        <v>rozdzielone</v>
      </c>
      <c r="T5" s="42" t="str">
        <f t="shared" si="4"/>
        <v>kolejna</v>
      </c>
      <c r="U5" s="63" t="s">
        <v>146</v>
      </c>
      <c r="V5" s="64" t="s">
        <v>142</v>
      </c>
      <c r="W5" s="42" t="s">
        <v>17</v>
      </c>
      <c r="X5" s="42" t="s">
        <v>18</v>
      </c>
    </row>
    <row r="6" spans="1:141" s="38" customFormat="1" ht="22.45" customHeight="1">
      <c r="A6" s="22">
        <f t="shared" si="1"/>
        <v>5</v>
      </c>
      <c r="B6" s="23" t="s">
        <v>23</v>
      </c>
      <c r="C6" s="24" t="s">
        <v>24</v>
      </c>
      <c r="D6" s="24" t="s">
        <v>25</v>
      </c>
      <c r="E6" s="25" t="s">
        <v>26</v>
      </c>
      <c r="F6" s="26">
        <v>7393851111</v>
      </c>
      <c r="G6" s="22">
        <f t="shared" si="2"/>
        <v>5</v>
      </c>
      <c r="H6" s="27" t="s">
        <v>89</v>
      </c>
      <c r="I6" s="28" t="s">
        <v>24</v>
      </c>
      <c r="J6" s="28" t="s">
        <v>25</v>
      </c>
      <c r="K6" s="28" t="s">
        <v>32</v>
      </c>
      <c r="L6" s="28"/>
      <c r="M6" s="69" t="s">
        <v>95</v>
      </c>
      <c r="N6" s="52" t="s">
        <v>137</v>
      </c>
      <c r="O6" s="52">
        <v>13</v>
      </c>
      <c r="P6" s="51">
        <f t="shared" si="0"/>
        <v>8124</v>
      </c>
      <c r="Q6" s="51">
        <v>2756</v>
      </c>
      <c r="R6" s="51">
        <v>5368</v>
      </c>
      <c r="S6" s="62" t="str">
        <f t="shared" si="3"/>
        <v>rozdzielone</v>
      </c>
      <c r="T6" s="42" t="str">
        <f t="shared" si="4"/>
        <v>kolejna</v>
      </c>
      <c r="U6" s="63" t="s">
        <v>146</v>
      </c>
      <c r="V6" s="64" t="s">
        <v>142</v>
      </c>
      <c r="W6" s="42" t="s">
        <v>17</v>
      </c>
      <c r="X6" s="42" t="s">
        <v>18</v>
      </c>
    </row>
    <row r="7" spans="1:141" s="38" customFormat="1" ht="25.85" customHeight="1">
      <c r="A7" s="22">
        <f t="shared" si="1"/>
        <v>6</v>
      </c>
      <c r="B7" s="23" t="s">
        <v>23</v>
      </c>
      <c r="C7" s="24" t="s">
        <v>24</v>
      </c>
      <c r="D7" s="24" t="s">
        <v>25</v>
      </c>
      <c r="E7" s="25" t="s">
        <v>26</v>
      </c>
      <c r="F7" s="26">
        <v>7393851111</v>
      </c>
      <c r="G7" s="22">
        <f t="shared" si="2"/>
        <v>6</v>
      </c>
      <c r="H7" s="27" t="s">
        <v>89</v>
      </c>
      <c r="I7" s="28" t="s">
        <v>24</v>
      </c>
      <c r="J7" s="28" t="s">
        <v>25</v>
      </c>
      <c r="K7" s="28" t="s">
        <v>46</v>
      </c>
      <c r="L7" s="28"/>
      <c r="M7" s="69" t="s">
        <v>96</v>
      </c>
      <c r="N7" s="52" t="s">
        <v>137</v>
      </c>
      <c r="O7" s="52">
        <v>7</v>
      </c>
      <c r="P7" s="51">
        <f t="shared" si="0"/>
        <v>4320</v>
      </c>
      <c r="Q7" s="51">
        <v>1380</v>
      </c>
      <c r="R7" s="51">
        <v>2940</v>
      </c>
      <c r="S7" s="62" t="str">
        <f t="shared" si="3"/>
        <v>rozdzielone</v>
      </c>
      <c r="T7" s="42" t="str">
        <f t="shared" si="4"/>
        <v>kolejna</v>
      </c>
      <c r="U7" s="63" t="s">
        <v>146</v>
      </c>
      <c r="V7" s="64" t="s">
        <v>142</v>
      </c>
      <c r="W7" s="42" t="s">
        <v>17</v>
      </c>
      <c r="X7" s="42" t="s">
        <v>18</v>
      </c>
    </row>
    <row r="8" spans="1:141" s="38" customFormat="1" ht="23.1" customHeight="1">
      <c r="A8" s="22">
        <f t="shared" si="1"/>
        <v>7</v>
      </c>
      <c r="B8" s="23" t="s">
        <v>23</v>
      </c>
      <c r="C8" s="24" t="s">
        <v>24</v>
      </c>
      <c r="D8" s="24" t="s">
        <v>25</v>
      </c>
      <c r="E8" s="25" t="s">
        <v>26</v>
      </c>
      <c r="F8" s="26">
        <v>7393851111</v>
      </c>
      <c r="G8" s="22">
        <f t="shared" si="2"/>
        <v>7</v>
      </c>
      <c r="H8" s="27" t="s">
        <v>89</v>
      </c>
      <c r="I8" s="28" t="s">
        <v>24</v>
      </c>
      <c r="J8" s="28" t="s">
        <v>25</v>
      </c>
      <c r="K8" s="28" t="s">
        <v>44</v>
      </c>
      <c r="L8" s="28">
        <v>1</v>
      </c>
      <c r="M8" s="69" t="s">
        <v>97</v>
      </c>
      <c r="N8" s="52" t="s">
        <v>137</v>
      </c>
      <c r="O8" s="52">
        <v>7</v>
      </c>
      <c r="P8" s="51">
        <f t="shared" si="0"/>
        <v>2200</v>
      </c>
      <c r="Q8" s="51">
        <v>704</v>
      </c>
      <c r="R8" s="51">
        <v>1496</v>
      </c>
      <c r="S8" s="62" t="str">
        <f t="shared" si="3"/>
        <v>rozdzielone</v>
      </c>
      <c r="T8" s="42" t="str">
        <f t="shared" si="4"/>
        <v>kolejna</v>
      </c>
      <c r="U8" s="63" t="s">
        <v>146</v>
      </c>
      <c r="V8" s="64" t="s">
        <v>142</v>
      </c>
      <c r="W8" s="42" t="s">
        <v>17</v>
      </c>
      <c r="X8" s="42" t="s">
        <v>18</v>
      </c>
    </row>
    <row r="9" spans="1:141" s="38" customFormat="1" ht="23.1" customHeight="1">
      <c r="A9" s="22">
        <f t="shared" si="1"/>
        <v>8</v>
      </c>
      <c r="B9" s="23" t="s">
        <v>23</v>
      </c>
      <c r="C9" s="24" t="s">
        <v>24</v>
      </c>
      <c r="D9" s="24" t="s">
        <v>25</v>
      </c>
      <c r="E9" s="25" t="s">
        <v>26</v>
      </c>
      <c r="F9" s="26">
        <v>7393851111</v>
      </c>
      <c r="G9" s="22">
        <f t="shared" si="2"/>
        <v>8</v>
      </c>
      <c r="H9" s="27" t="s">
        <v>89</v>
      </c>
      <c r="I9" s="28" t="s">
        <v>24</v>
      </c>
      <c r="J9" s="28" t="s">
        <v>25</v>
      </c>
      <c r="K9" s="28" t="s">
        <v>47</v>
      </c>
      <c r="L9" s="28" t="s">
        <v>48</v>
      </c>
      <c r="M9" s="69" t="s">
        <v>98</v>
      </c>
      <c r="N9" s="52" t="s">
        <v>137</v>
      </c>
      <c r="O9" s="52">
        <v>5</v>
      </c>
      <c r="P9" s="51">
        <f t="shared" si="0"/>
        <v>4908</v>
      </c>
      <c r="Q9" s="51">
        <v>2876</v>
      </c>
      <c r="R9" s="51">
        <v>2032</v>
      </c>
      <c r="S9" s="62" t="str">
        <f t="shared" si="3"/>
        <v>rozdzielone</v>
      </c>
      <c r="T9" s="42" t="str">
        <f t="shared" si="4"/>
        <v>kolejna</v>
      </c>
      <c r="U9" s="63" t="s">
        <v>146</v>
      </c>
      <c r="V9" s="64" t="s">
        <v>142</v>
      </c>
      <c r="W9" s="42" t="s">
        <v>17</v>
      </c>
      <c r="X9" s="42" t="s">
        <v>18</v>
      </c>
    </row>
    <row r="10" spans="1:141" s="38" customFormat="1" ht="26.5" customHeight="1">
      <c r="A10" s="22">
        <f t="shared" si="1"/>
        <v>9</v>
      </c>
      <c r="B10" s="23" t="s">
        <v>23</v>
      </c>
      <c r="C10" s="24" t="s">
        <v>24</v>
      </c>
      <c r="D10" s="24" t="s">
        <v>25</v>
      </c>
      <c r="E10" s="25" t="s">
        <v>26</v>
      </c>
      <c r="F10" s="26">
        <v>7393851111</v>
      </c>
      <c r="G10" s="22">
        <f t="shared" si="2"/>
        <v>9</v>
      </c>
      <c r="H10" s="27" t="s">
        <v>89</v>
      </c>
      <c r="I10" s="28" t="s">
        <v>24</v>
      </c>
      <c r="J10" s="28" t="s">
        <v>25</v>
      </c>
      <c r="K10" s="28" t="s">
        <v>33</v>
      </c>
      <c r="L10" s="28" t="s">
        <v>49</v>
      </c>
      <c r="M10" s="69" t="s">
        <v>99</v>
      </c>
      <c r="N10" s="52" t="s">
        <v>137</v>
      </c>
      <c r="O10" s="52">
        <v>8</v>
      </c>
      <c r="P10" s="51">
        <f t="shared" si="0"/>
        <v>17928</v>
      </c>
      <c r="Q10" s="51">
        <v>5888</v>
      </c>
      <c r="R10" s="51">
        <v>12040</v>
      </c>
      <c r="S10" s="62" t="str">
        <f t="shared" si="3"/>
        <v>rozdzielone</v>
      </c>
      <c r="T10" s="42" t="str">
        <f t="shared" si="4"/>
        <v>kolejna</v>
      </c>
      <c r="U10" s="63" t="s">
        <v>146</v>
      </c>
      <c r="V10" s="64" t="s">
        <v>142</v>
      </c>
      <c r="W10" s="42" t="s">
        <v>17</v>
      </c>
      <c r="X10" s="42" t="s">
        <v>18</v>
      </c>
    </row>
    <row r="11" spans="1:141" s="39" customFormat="1" ht="27.2" customHeight="1" thickBot="1">
      <c r="A11" s="22">
        <f t="shared" si="1"/>
        <v>10</v>
      </c>
      <c r="B11" s="23" t="s">
        <v>23</v>
      </c>
      <c r="C11" s="24" t="s">
        <v>24</v>
      </c>
      <c r="D11" s="24" t="s">
        <v>25</v>
      </c>
      <c r="E11" s="25" t="s">
        <v>26</v>
      </c>
      <c r="F11" s="26">
        <v>7393851111</v>
      </c>
      <c r="G11" s="22">
        <f t="shared" si="2"/>
        <v>10</v>
      </c>
      <c r="H11" s="27" t="s">
        <v>89</v>
      </c>
      <c r="I11" s="28" t="s">
        <v>28</v>
      </c>
      <c r="J11" s="28" t="s">
        <v>88</v>
      </c>
      <c r="K11" s="28" t="s">
        <v>34</v>
      </c>
      <c r="L11" s="28" t="s">
        <v>50</v>
      </c>
      <c r="M11" s="69" t="s">
        <v>100</v>
      </c>
      <c r="N11" s="52" t="s">
        <v>137</v>
      </c>
      <c r="O11" s="52">
        <v>5</v>
      </c>
      <c r="P11" s="51">
        <f t="shared" si="0"/>
        <v>6932</v>
      </c>
      <c r="Q11" s="51">
        <v>4320</v>
      </c>
      <c r="R11" s="51">
        <v>2612</v>
      </c>
      <c r="S11" s="62" t="str">
        <f>S10</f>
        <v>rozdzielone</v>
      </c>
      <c r="T11" s="42" t="str">
        <f>T10</f>
        <v>kolejna</v>
      </c>
      <c r="U11" s="63" t="s">
        <v>146</v>
      </c>
      <c r="V11" s="64" t="s">
        <v>142</v>
      </c>
      <c r="W11" s="42" t="s">
        <v>17</v>
      </c>
      <c r="X11" s="42" t="s">
        <v>18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</row>
    <row r="12" spans="1:141" s="40" customFormat="1" ht="26.5" customHeight="1" thickTop="1">
      <c r="A12" s="22">
        <f t="shared" si="1"/>
        <v>11</v>
      </c>
      <c r="B12" s="23" t="s">
        <v>23</v>
      </c>
      <c r="C12" s="24" t="s">
        <v>24</v>
      </c>
      <c r="D12" s="24" t="s">
        <v>25</v>
      </c>
      <c r="E12" s="25" t="s">
        <v>26</v>
      </c>
      <c r="F12" s="26">
        <v>7393851111</v>
      </c>
      <c r="G12" s="22">
        <f t="shared" si="2"/>
        <v>11</v>
      </c>
      <c r="H12" s="27" t="s">
        <v>89</v>
      </c>
      <c r="I12" s="28" t="s">
        <v>28</v>
      </c>
      <c r="J12" s="28" t="s">
        <v>88</v>
      </c>
      <c r="K12" s="28" t="s">
        <v>34</v>
      </c>
      <c r="L12" s="28" t="s">
        <v>51</v>
      </c>
      <c r="M12" s="69" t="s">
        <v>101</v>
      </c>
      <c r="N12" s="52" t="s">
        <v>137</v>
      </c>
      <c r="O12" s="52">
        <v>7</v>
      </c>
      <c r="P12" s="51">
        <f t="shared" si="0"/>
        <v>7472</v>
      </c>
      <c r="Q12" s="51">
        <v>2500</v>
      </c>
      <c r="R12" s="51">
        <v>4972</v>
      </c>
      <c r="S12" s="62" t="str">
        <f t="shared" si="3"/>
        <v>rozdzielone</v>
      </c>
      <c r="T12" s="42" t="str">
        <f t="shared" si="4"/>
        <v>kolejna</v>
      </c>
      <c r="U12" s="63" t="s">
        <v>146</v>
      </c>
      <c r="V12" s="64" t="s">
        <v>142</v>
      </c>
      <c r="W12" s="42" t="s">
        <v>17</v>
      </c>
      <c r="X12" s="42" t="s">
        <v>18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</row>
    <row r="13" spans="1:141" s="40" customFormat="1" ht="28.55" customHeight="1">
      <c r="A13" s="22">
        <f t="shared" si="1"/>
        <v>12</v>
      </c>
      <c r="B13" s="23" t="s">
        <v>23</v>
      </c>
      <c r="C13" s="24" t="s">
        <v>24</v>
      </c>
      <c r="D13" s="24" t="s">
        <v>25</v>
      </c>
      <c r="E13" s="25" t="s">
        <v>26</v>
      </c>
      <c r="F13" s="26">
        <v>7393851111</v>
      </c>
      <c r="G13" s="22">
        <f t="shared" si="2"/>
        <v>12</v>
      </c>
      <c r="H13" s="27" t="s">
        <v>89</v>
      </c>
      <c r="I13" s="28" t="s">
        <v>28</v>
      </c>
      <c r="J13" s="28" t="s">
        <v>88</v>
      </c>
      <c r="K13" s="28" t="s">
        <v>52</v>
      </c>
      <c r="L13" s="28"/>
      <c r="M13" s="69" t="s">
        <v>102</v>
      </c>
      <c r="N13" s="52" t="s">
        <v>137</v>
      </c>
      <c r="O13" s="52">
        <v>3.5</v>
      </c>
      <c r="P13" s="51">
        <f t="shared" si="0"/>
        <v>6460</v>
      </c>
      <c r="Q13" s="51">
        <v>1888</v>
      </c>
      <c r="R13" s="51">
        <v>4572</v>
      </c>
      <c r="S13" s="62" t="str">
        <f t="shared" si="3"/>
        <v>rozdzielone</v>
      </c>
      <c r="T13" s="42" t="str">
        <f t="shared" si="4"/>
        <v>kolejna</v>
      </c>
      <c r="U13" s="63" t="s">
        <v>146</v>
      </c>
      <c r="V13" s="64" t="s">
        <v>142</v>
      </c>
      <c r="W13" s="42" t="s">
        <v>17</v>
      </c>
      <c r="X13" s="42" t="s">
        <v>18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</row>
    <row r="14" spans="1:141" s="40" customFormat="1" ht="23.1" customHeight="1">
      <c r="A14" s="22">
        <f t="shared" si="1"/>
        <v>13</v>
      </c>
      <c r="B14" s="23" t="s">
        <v>23</v>
      </c>
      <c r="C14" s="24" t="s">
        <v>24</v>
      </c>
      <c r="D14" s="24" t="s">
        <v>25</v>
      </c>
      <c r="E14" s="25" t="s">
        <v>26</v>
      </c>
      <c r="F14" s="26">
        <v>7393851111</v>
      </c>
      <c r="G14" s="22">
        <f t="shared" si="2"/>
        <v>13</v>
      </c>
      <c r="H14" s="27" t="s">
        <v>89</v>
      </c>
      <c r="I14" s="28" t="s">
        <v>28</v>
      </c>
      <c r="J14" s="28" t="s">
        <v>88</v>
      </c>
      <c r="K14" s="28" t="s">
        <v>34</v>
      </c>
      <c r="L14" s="28" t="s">
        <v>53</v>
      </c>
      <c r="M14" s="69" t="s">
        <v>103</v>
      </c>
      <c r="N14" s="52" t="s">
        <v>137</v>
      </c>
      <c r="O14" s="52">
        <v>7</v>
      </c>
      <c r="P14" s="51">
        <f t="shared" si="0"/>
        <v>6204</v>
      </c>
      <c r="Q14" s="51">
        <v>1896</v>
      </c>
      <c r="R14" s="51">
        <v>4308</v>
      </c>
      <c r="S14" s="62" t="str">
        <f t="shared" si="3"/>
        <v>rozdzielone</v>
      </c>
      <c r="T14" s="42" t="str">
        <f t="shared" si="4"/>
        <v>kolejna</v>
      </c>
      <c r="U14" s="63" t="s">
        <v>146</v>
      </c>
      <c r="V14" s="64" t="s">
        <v>142</v>
      </c>
      <c r="W14" s="42" t="s">
        <v>17</v>
      </c>
      <c r="X14" s="42" t="s">
        <v>18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</row>
    <row r="15" spans="1:141" s="40" customFormat="1" ht="22.45" customHeight="1">
      <c r="A15" s="22">
        <f t="shared" si="1"/>
        <v>14</v>
      </c>
      <c r="B15" s="23" t="s">
        <v>23</v>
      </c>
      <c r="C15" s="24" t="s">
        <v>24</v>
      </c>
      <c r="D15" s="24" t="s">
        <v>25</v>
      </c>
      <c r="E15" s="25" t="s">
        <v>26</v>
      </c>
      <c r="F15" s="26">
        <v>7393851111</v>
      </c>
      <c r="G15" s="22">
        <f t="shared" si="2"/>
        <v>14</v>
      </c>
      <c r="H15" s="27" t="s">
        <v>89</v>
      </c>
      <c r="I15" s="28" t="s">
        <v>24</v>
      </c>
      <c r="J15" s="28" t="s">
        <v>25</v>
      </c>
      <c r="K15" s="28" t="s">
        <v>29</v>
      </c>
      <c r="L15" s="28"/>
      <c r="M15" s="69" t="s">
        <v>104</v>
      </c>
      <c r="N15" s="52" t="s">
        <v>137</v>
      </c>
      <c r="O15" s="52">
        <v>5</v>
      </c>
      <c r="P15" s="51">
        <f t="shared" si="0"/>
        <v>15492</v>
      </c>
      <c r="Q15" s="51">
        <v>4256</v>
      </c>
      <c r="R15" s="51">
        <v>11236</v>
      </c>
      <c r="S15" s="62" t="str">
        <f t="shared" si="3"/>
        <v>rozdzielone</v>
      </c>
      <c r="T15" s="42" t="str">
        <f t="shared" si="4"/>
        <v>kolejna</v>
      </c>
      <c r="U15" s="63" t="s">
        <v>146</v>
      </c>
      <c r="V15" s="64" t="s">
        <v>142</v>
      </c>
      <c r="W15" s="42" t="s">
        <v>17</v>
      </c>
      <c r="X15" s="42" t="s">
        <v>18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</row>
    <row r="16" spans="1:141" s="40" customFormat="1" ht="25.15" customHeight="1">
      <c r="A16" s="22">
        <f t="shared" si="1"/>
        <v>15</v>
      </c>
      <c r="B16" s="23" t="s">
        <v>23</v>
      </c>
      <c r="C16" s="24" t="s">
        <v>24</v>
      </c>
      <c r="D16" s="24" t="s">
        <v>25</v>
      </c>
      <c r="E16" s="25" t="s">
        <v>26</v>
      </c>
      <c r="F16" s="26">
        <v>7393851111</v>
      </c>
      <c r="G16" s="22">
        <f t="shared" si="2"/>
        <v>15</v>
      </c>
      <c r="H16" s="27" t="s">
        <v>89</v>
      </c>
      <c r="I16" s="28" t="s">
        <v>24</v>
      </c>
      <c r="J16" s="28" t="s">
        <v>25</v>
      </c>
      <c r="K16" s="28" t="s">
        <v>35</v>
      </c>
      <c r="L16" s="28" t="s">
        <v>54</v>
      </c>
      <c r="M16" s="69" t="s">
        <v>105</v>
      </c>
      <c r="N16" s="52" t="s">
        <v>137</v>
      </c>
      <c r="O16" s="52">
        <v>8</v>
      </c>
      <c r="P16" s="51">
        <f t="shared" si="0"/>
        <v>9108</v>
      </c>
      <c r="Q16" s="51">
        <v>3324</v>
      </c>
      <c r="R16" s="51">
        <v>5784</v>
      </c>
      <c r="S16" s="62" t="str">
        <f t="shared" si="3"/>
        <v>rozdzielone</v>
      </c>
      <c r="T16" s="42" t="str">
        <f t="shared" si="4"/>
        <v>kolejna</v>
      </c>
      <c r="U16" s="63" t="s">
        <v>146</v>
      </c>
      <c r="V16" s="64" t="s">
        <v>142</v>
      </c>
      <c r="W16" s="42" t="s">
        <v>17</v>
      </c>
      <c r="X16" s="42" t="s">
        <v>18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</row>
    <row r="17" spans="1:141" s="40" customFormat="1" ht="24.45" customHeight="1">
      <c r="A17" s="22">
        <f t="shared" si="1"/>
        <v>16</v>
      </c>
      <c r="B17" s="23" t="s">
        <v>23</v>
      </c>
      <c r="C17" s="24" t="s">
        <v>24</v>
      </c>
      <c r="D17" s="24" t="s">
        <v>25</v>
      </c>
      <c r="E17" s="25" t="s">
        <v>26</v>
      </c>
      <c r="F17" s="26">
        <v>7393851111</v>
      </c>
      <c r="G17" s="22">
        <f t="shared" si="2"/>
        <v>16</v>
      </c>
      <c r="H17" s="27" t="s">
        <v>89</v>
      </c>
      <c r="I17" s="28" t="s">
        <v>24</v>
      </c>
      <c r="J17" s="28" t="s">
        <v>25</v>
      </c>
      <c r="K17" s="28" t="s">
        <v>36</v>
      </c>
      <c r="L17" s="28" t="s">
        <v>55</v>
      </c>
      <c r="M17" s="69" t="s">
        <v>106</v>
      </c>
      <c r="N17" s="52" t="s">
        <v>137</v>
      </c>
      <c r="O17" s="52">
        <v>8</v>
      </c>
      <c r="P17" s="51">
        <f t="shared" si="0"/>
        <v>4944</v>
      </c>
      <c r="Q17" s="51">
        <v>1604</v>
      </c>
      <c r="R17" s="51">
        <v>3340</v>
      </c>
      <c r="S17" s="62" t="str">
        <f t="shared" si="3"/>
        <v>rozdzielone</v>
      </c>
      <c r="T17" s="42" t="str">
        <f t="shared" si="4"/>
        <v>kolejna</v>
      </c>
      <c r="U17" s="63" t="s">
        <v>146</v>
      </c>
      <c r="V17" s="64" t="s">
        <v>142</v>
      </c>
      <c r="W17" s="42" t="s">
        <v>17</v>
      </c>
      <c r="X17" s="42" t="s">
        <v>18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</row>
    <row r="18" spans="1:141" s="40" customFormat="1" ht="24.45" customHeight="1">
      <c r="A18" s="22">
        <f t="shared" si="1"/>
        <v>17</v>
      </c>
      <c r="B18" s="23" t="s">
        <v>23</v>
      </c>
      <c r="C18" s="24" t="s">
        <v>24</v>
      </c>
      <c r="D18" s="24" t="s">
        <v>25</v>
      </c>
      <c r="E18" s="25" t="s">
        <v>26</v>
      </c>
      <c r="F18" s="26">
        <v>7393851111</v>
      </c>
      <c r="G18" s="22">
        <f t="shared" si="2"/>
        <v>17</v>
      </c>
      <c r="H18" s="27" t="s">
        <v>89</v>
      </c>
      <c r="I18" s="28" t="s">
        <v>24</v>
      </c>
      <c r="J18" s="28" t="s">
        <v>25</v>
      </c>
      <c r="K18" s="28" t="s">
        <v>37</v>
      </c>
      <c r="L18" s="28" t="s">
        <v>56</v>
      </c>
      <c r="M18" s="69" t="s">
        <v>107</v>
      </c>
      <c r="N18" s="52" t="s">
        <v>137</v>
      </c>
      <c r="O18" s="52">
        <v>8</v>
      </c>
      <c r="P18" s="51">
        <f t="shared" si="0"/>
        <v>28880</v>
      </c>
      <c r="Q18" s="51">
        <v>25648</v>
      </c>
      <c r="R18" s="51">
        <v>3232</v>
      </c>
      <c r="S18" s="62" t="str">
        <f t="shared" si="3"/>
        <v>rozdzielone</v>
      </c>
      <c r="T18" s="42" t="str">
        <f t="shared" si="4"/>
        <v>kolejna</v>
      </c>
      <c r="U18" s="63" t="s">
        <v>146</v>
      </c>
      <c r="V18" s="64" t="s">
        <v>142</v>
      </c>
      <c r="W18" s="42" t="s">
        <v>17</v>
      </c>
      <c r="X18" s="42" t="s">
        <v>18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</row>
    <row r="19" spans="1:141" s="40" customFormat="1" ht="21.75" customHeight="1">
      <c r="A19" s="22">
        <f t="shared" si="1"/>
        <v>18</v>
      </c>
      <c r="B19" s="23" t="s">
        <v>23</v>
      </c>
      <c r="C19" s="24" t="s">
        <v>24</v>
      </c>
      <c r="D19" s="24" t="s">
        <v>25</v>
      </c>
      <c r="E19" s="25" t="s">
        <v>26</v>
      </c>
      <c r="F19" s="26">
        <v>7393851111</v>
      </c>
      <c r="G19" s="22">
        <f t="shared" si="2"/>
        <v>18</v>
      </c>
      <c r="H19" s="27" t="s">
        <v>89</v>
      </c>
      <c r="I19" s="28" t="s">
        <v>24</v>
      </c>
      <c r="J19" s="28" t="s">
        <v>25</v>
      </c>
      <c r="K19" s="28" t="s">
        <v>43</v>
      </c>
      <c r="L19" s="28" t="s">
        <v>57</v>
      </c>
      <c r="M19" s="69" t="s">
        <v>108</v>
      </c>
      <c r="N19" s="52" t="s">
        <v>137</v>
      </c>
      <c r="O19" s="52">
        <v>7</v>
      </c>
      <c r="P19" s="51">
        <f t="shared" si="0"/>
        <v>5432</v>
      </c>
      <c r="Q19" s="51">
        <v>1952</v>
      </c>
      <c r="R19" s="51">
        <v>3480</v>
      </c>
      <c r="S19" s="62" t="str">
        <f t="shared" si="3"/>
        <v>rozdzielone</v>
      </c>
      <c r="T19" s="42" t="str">
        <f t="shared" si="4"/>
        <v>kolejna</v>
      </c>
      <c r="U19" s="63" t="s">
        <v>146</v>
      </c>
      <c r="V19" s="64" t="s">
        <v>142</v>
      </c>
      <c r="W19" s="42" t="s">
        <v>17</v>
      </c>
      <c r="X19" s="42" t="s">
        <v>18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</row>
    <row r="20" spans="1:141" s="40" customFormat="1" ht="23.1" customHeight="1">
      <c r="A20" s="22">
        <f t="shared" si="1"/>
        <v>19</v>
      </c>
      <c r="B20" s="23" t="s">
        <v>23</v>
      </c>
      <c r="C20" s="24" t="s">
        <v>24</v>
      </c>
      <c r="D20" s="24" t="s">
        <v>25</v>
      </c>
      <c r="E20" s="25" t="s">
        <v>26</v>
      </c>
      <c r="F20" s="26">
        <v>7393851111</v>
      </c>
      <c r="G20" s="22">
        <f t="shared" si="2"/>
        <v>19</v>
      </c>
      <c r="H20" s="27" t="s">
        <v>89</v>
      </c>
      <c r="I20" s="28" t="s">
        <v>24</v>
      </c>
      <c r="J20" s="28" t="s">
        <v>25</v>
      </c>
      <c r="K20" s="28" t="s">
        <v>37</v>
      </c>
      <c r="L20" s="28" t="s">
        <v>58</v>
      </c>
      <c r="M20" s="69" t="s">
        <v>109</v>
      </c>
      <c r="N20" s="52" t="s">
        <v>137</v>
      </c>
      <c r="O20" s="52">
        <v>10</v>
      </c>
      <c r="P20" s="51">
        <f t="shared" si="0"/>
        <v>12572</v>
      </c>
      <c r="Q20" s="51">
        <v>4132</v>
      </c>
      <c r="R20" s="51">
        <v>8440</v>
      </c>
      <c r="S20" s="62" t="str">
        <f t="shared" si="3"/>
        <v>rozdzielone</v>
      </c>
      <c r="T20" s="42" t="str">
        <f t="shared" si="4"/>
        <v>kolejna</v>
      </c>
      <c r="U20" s="63" t="s">
        <v>146</v>
      </c>
      <c r="V20" s="64" t="s">
        <v>142</v>
      </c>
      <c r="W20" s="42" t="s">
        <v>17</v>
      </c>
      <c r="X20" s="42" t="s">
        <v>18</v>
      </c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</row>
    <row r="21" spans="1:141" s="40" customFormat="1" ht="23.1" customHeight="1">
      <c r="A21" s="22">
        <f t="shared" si="1"/>
        <v>20</v>
      </c>
      <c r="B21" s="23" t="s">
        <v>23</v>
      </c>
      <c r="C21" s="24" t="s">
        <v>24</v>
      </c>
      <c r="D21" s="24" t="s">
        <v>25</v>
      </c>
      <c r="E21" s="25" t="s">
        <v>26</v>
      </c>
      <c r="F21" s="26">
        <v>7393851111</v>
      </c>
      <c r="G21" s="22">
        <f t="shared" si="2"/>
        <v>20</v>
      </c>
      <c r="H21" s="27" t="s">
        <v>89</v>
      </c>
      <c r="I21" s="28" t="s">
        <v>24</v>
      </c>
      <c r="J21" s="28" t="s">
        <v>25</v>
      </c>
      <c r="K21" s="28" t="s">
        <v>59</v>
      </c>
      <c r="L21" s="28"/>
      <c r="M21" s="69" t="s">
        <v>110</v>
      </c>
      <c r="N21" s="52" t="s">
        <v>137</v>
      </c>
      <c r="O21" s="52">
        <v>8</v>
      </c>
      <c r="P21" s="51">
        <f t="shared" si="0"/>
        <v>2504</v>
      </c>
      <c r="Q21" s="51">
        <v>768</v>
      </c>
      <c r="R21" s="51">
        <v>1736</v>
      </c>
      <c r="S21" s="62" t="str">
        <f t="shared" si="3"/>
        <v>rozdzielone</v>
      </c>
      <c r="T21" s="42" t="str">
        <f t="shared" si="4"/>
        <v>kolejna</v>
      </c>
      <c r="U21" s="63" t="s">
        <v>146</v>
      </c>
      <c r="V21" s="64" t="s">
        <v>142</v>
      </c>
      <c r="W21" s="42" t="s">
        <v>17</v>
      </c>
      <c r="X21" s="42" t="s">
        <v>18</v>
      </c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</row>
    <row r="22" spans="1:141" s="14" customFormat="1" ht="27.2" customHeight="1">
      <c r="A22" s="22">
        <f t="shared" si="1"/>
        <v>21</v>
      </c>
      <c r="B22" s="23" t="s">
        <v>23</v>
      </c>
      <c r="C22" s="24" t="s">
        <v>24</v>
      </c>
      <c r="D22" s="24" t="s">
        <v>25</v>
      </c>
      <c r="E22" s="25" t="s">
        <v>26</v>
      </c>
      <c r="F22" s="26">
        <v>7393851111</v>
      </c>
      <c r="G22" s="22">
        <f t="shared" si="2"/>
        <v>21</v>
      </c>
      <c r="H22" s="27" t="s">
        <v>89</v>
      </c>
      <c r="I22" s="28" t="s">
        <v>24</v>
      </c>
      <c r="J22" s="28" t="s">
        <v>25</v>
      </c>
      <c r="K22" s="28" t="s">
        <v>39</v>
      </c>
      <c r="L22" s="28" t="s">
        <v>60</v>
      </c>
      <c r="M22" s="69" t="s">
        <v>111</v>
      </c>
      <c r="N22" s="52" t="s">
        <v>137</v>
      </c>
      <c r="O22" s="52">
        <v>5</v>
      </c>
      <c r="P22" s="51">
        <f t="shared" si="0"/>
        <v>3924</v>
      </c>
      <c r="Q22" s="51">
        <v>1732</v>
      </c>
      <c r="R22" s="51">
        <v>2192</v>
      </c>
      <c r="S22" s="62" t="str">
        <f t="shared" si="3"/>
        <v>rozdzielone</v>
      </c>
      <c r="T22" s="42" t="str">
        <f t="shared" si="4"/>
        <v>kolejna</v>
      </c>
      <c r="U22" s="63" t="s">
        <v>146</v>
      </c>
      <c r="V22" s="64" t="s">
        <v>142</v>
      </c>
      <c r="W22" s="42" t="s">
        <v>17</v>
      </c>
      <c r="X22" s="42" t="s">
        <v>18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</row>
    <row r="23" spans="1:141" s="14" customFormat="1" ht="23.1" customHeight="1">
      <c r="A23" s="22">
        <f t="shared" si="1"/>
        <v>22</v>
      </c>
      <c r="B23" s="23" t="s">
        <v>23</v>
      </c>
      <c r="C23" s="24" t="s">
        <v>24</v>
      </c>
      <c r="D23" s="24" t="s">
        <v>25</v>
      </c>
      <c r="E23" s="25" t="s">
        <v>26</v>
      </c>
      <c r="F23" s="26">
        <v>7393851111</v>
      </c>
      <c r="G23" s="22">
        <f t="shared" si="2"/>
        <v>22</v>
      </c>
      <c r="H23" s="27" t="s">
        <v>89</v>
      </c>
      <c r="I23" s="28" t="s">
        <v>24</v>
      </c>
      <c r="J23" s="28" t="s">
        <v>25</v>
      </c>
      <c r="K23" s="28" t="s">
        <v>40</v>
      </c>
      <c r="L23" s="28" t="s">
        <v>61</v>
      </c>
      <c r="M23" s="69" t="s">
        <v>112</v>
      </c>
      <c r="N23" s="52" t="s">
        <v>137</v>
      </c>
      <c r="O23" s="52">
        <v>15</v>
      </c>
      <c r="P23" s="51">
        <f t="shared" si="0"/>
        <v>27208</v>
      </c>
      <c r="Q23" s="51">
        <v>8304</v>
      </c>
      <c r="R23" s="51">
        <v>18904</v>
      </c>
      <c r="S23" s="62" t="str">
        <f t="shared" si="3"/>
        <v>rozdzielone</v>
      </c>
      <c r="T23" s="42" t="str">
        <f t="shared" si="4"/>
        <v>kolejna</v>
      </c>
      <c r="U23" s="63" t="s">
        <v>146</v>
      </c>
      <c r="V23" s="64" t="s">
        <v>142</v>
      </c>
      <c r="W23" s="42" t="s">
        <v>17</v>
      </c>
      <c r="X23" s="42" t="s">
        <v>18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</row>
    <row r="24" spans="1:141" s="14" customFormat="1" ht="23.1" customHeight="1">
      <c r="A24" s="22">
        <f t="shared" si="1"/>
        <v>23</v>
      </c>
      <c r="B24" s="23" t="s">
        <v>23</v>
      </c>
      <c r="C24" s="24" t="s">
        <v>24</v>
      </c>
      <c r="D24" s="24" t="s">
        <v>25</v>
      </c>
      <c r="E24" s="25" t="s">
        <v>26</v>
      </c>
      <c r="F24" s="26">
        <v>7393851111</v>
      </c>
      <c r="G24" s="22">
        <f t="shared" si="2"/>
        <v>23</v>
      </c>
      <c r="H24" s="27" t="s">
        <v>89</v>
      </c>
      <c r="I24" s="28" t="s">
        <v>24</v>
      </c>
      <c r="J24" s="28" t="s">
        <v>25</v>
      </c>
      <c r="K24" s="28" t="s">
        <v>40</v>
      </c>
      <c r="L24" s="28" t="s">
        <v>62</v>
      </c>
      <c r="M24" s="69" t="s">
        <v>113</v>
      </c>
      <c r="N24" s="52" t="s">
        <v>137</v>
      </c>
      <c r="O24" s="52">
        <v>8</v>
      </c>
      <c r="P24" s="51">
        <f t="shared" si="0"/>
        <v>3596</v>
      </c>
      <c r="Q24" s="51">
        <v>1216</v>
      </c>
      <c r="R24" s="51">
        <v>2380</v>
      </c>
      <c r="S24" s="62" t="str">
        <f t="shared" si="3"/>
        <v>rozdzielone</v>
      </c>
      <c r="T24" s="42" t="str">
        <f t="shared" si="4"/>
        <v>kolejna</v>
      </c>
      <c r="U24" s="63" t="s">
        <v>146</v>
      </c>
      <c r="V24" s="64" t="s">
        <v>142</v>
      </c>
      <c r="W24" s="42" t="s">
        <v>17</v>
      </c>
      <c r="X24" s="42" t="s">
        <v>18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1:141" s="14" customFormat="1" ht="23.1" customHeight="1">
      <c r="A25" s="22">
        <f t="shared" si="1"/>
        <v>24</v>
      </c>
      <c r="B25" s="23" t="s">
        <v>23</v>
      </c>
      <c r="C25" s="24" t="s">
        <v>24</v>
      </c>
      <c r="D25" s="24" t="s">
        <v>25</v>
      </c>
      <c r="E25" s="25" t="s">
        <v>26</v>
      </c>
      <c r="F25" s="26">
        <v>7393851111</v>
      </c>
      <c r="G25" s="22">
        <f t="shared" si="2"/>
        <v>24</v>
      </c>
      <c r="H25" s="27" t="s">
        <v>89</v>
      </c>
      <c r="I25" s="28" t="s">
        <v>24</v>
      </c>
      <c r="J25" s="28" t="s">
        <v>25</v>
      </c>
      <c r="K25" s="28" t="s">
        <v>40</v>
      </c>
      <c r="L25" s="28" t="s">
        <v>63</v>
      </c>
      <c r="M25" s="69" t="s">
        <v>114</v>
      </c>
      <c r="N25" s="52" t="s">
        <v>137</v>
      </c>
      <c r="O25" s="52">
        <v>5</v>
      </c>
      <c r="P25" s="51">
        <f t="shared" si="0"/>
        <v>3776</v>
      </c>
      <c r="Q25" s="51">
        <v>1056</v>
      </c>
      <c r="R25" s="51">
        <v>2720</v>
      </c>
      <c r="S25" s="62" t="str">
        <f t="shared" si="3"/>
        <v>rozdzielone</v>
      </c>
      <c r="T25" s="42" t="str">
        <f t="shared" si="4"/>
        <v>kolejna</v>
      </c>
      <c r="U25" s="63" t="s">
        <v>146</v>
      </c>
      <c r="V25" s="64" t="s">
        <v>142</v>
      </c>
      <c r="W25" s="42" t="s">
        <v>17</v>
      </c>
      <c r="X25" s="42" t="s">
        <v>18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</row>
    <row r="26" spans="1:141" s="14" customFormat="1" ht="23.1" customHeight="1">
      <c r="A26" s="22">
        <f t="shared" si="1"/>
        <v>25</v>
      </c>
      <c r="B26" s="23" t="s">
        <v>23</v>
      </c>
      <c r="C26" s="24" t="s">
        <v>24</v>
      </c>
      <c r="D26" s="24" t="s">
        <v>25</v>
      </c>
      <c r="E26" s="25" t="s">
        <v>26</v>
      </c>
      <c r="F26" s="26">
        <v>7393851111</v>
      </c>
      <c r="G26" s="22">
        <f t="shared" si="2"/>
        <v>25</v>
      </c>
      <c r="H26" s="27" t="s">
        <v>89</v>
      </c>
      <c r="I26" s="28" t="s">
        <v>24</v>
      </c>
      <c r="J26" s="28" t="s">
        <v>25</v>
      </c>
      <c r="K26" s="28" t="s">
        <v>42</v>
      </c>
      <c r="L26" s="28" t="s">
        <v>64</v>
      </c>
      <c r="M26" s="69" t="s">
        <v>115</v>
      </c>
      <c r="N26" s="52" t="s">
        <v>137</v>
      </c>
      <c r="O26" s="52">
        <v>8</v>
      </c>
      <c r="P26" s="51">
        <f t="shared" si="0"/>
        <v>7628</v>
      </c>
      <c r="Q26" s="51">
        <v>2436</v>
      </c>
      <c r="R26" s="51">
        <v>5192</v>
      </c>
      <c r="S26" s="62" t="str">
        <f t="shared" si="3"/>
        <v>rozdzielone</v>
      </c>
      <c r="T26" s="42" t="str">
        <f t="shared" si="4"/>
        <v>kolejna</v>
      </c>
      <c r="U26" s="63" t="s">
        <v>146</v>
      </c>
      <c r="V26" s="64" t="s">
        <v>142</v>
      </c>
      <c r="W26" s="42" t="s">
        <v>17</v>
      </c>
      <c r="X26" s="42" t="s">
        <v>18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</row>
    <row r="27" spans="1:141" s="14" customFormat="1" ht="21.75" customHeight="1">
      <c r="A27" s="22">
        <f t="shared" si="1"/>
        <v>26</v>
      </c>
      <c r="B27" s="23" t="s">
        <v>23</v>
      </c>
      <c r="C27" s="24" t="s">
        <v>24</v>
      </c>
      <c r="D27" s="24" t="s">
        <v>25</v>
      </c>
      <c r="E27" s="25" t="s">
        <v>26</v>
      </c>
      <c r="F27" s="26">
        <v>7393851111</v>
      </c>
      <c r="G27" s="22">
        <f t="shared" si="2"/>
        <v>26</v>
      </c>
      <c r="H27" s="27" t="s">
        <v>89</v>
      </c>
      <c r="I27" s="28" t="s">
        <v>24</v>
      </c>
      <c r="J27" s="28" t="s">
        <v>25</v>
      </c>
      <c r="K27" s="28" t="s">
        <v>38</v>
      </c>
      <c r="L27" s="28" t="s">
        <v>65</v>
      </c>
      <c r="M27" s="69" t="s">
        <v>116</v>
      </c>
      <c r="N27" s="52" t="s">
        <v>137</v>
      </c>
      <c r="O27" s="52">
        <v>8</v>
      </c>
      <c r="P27" s="51">
        <f t="shared" si="0"/>
        <v>19576</v>
      </c>
      <c r="Q27" s="51">
        <v>7076</v>
      </c>
      <c r="R27" s="51">
        <v>12500</v>
      </c>
      <c r="S27" s="62" t="str">
        <f t="shared" si="3"/>
        <v>rozdzielone</v>
      </c>
      <c r="T27" s="42" t="str">
        <f t="shared" si="4"/>
        <v>kolejna</v>
      </c>
      <c r="U27" s="63" t="s">
        <v>146</v>
      </c>
      <c r="V27" s="64" t="s">
        <v>142</v>
      </c>
      <c r="W27" s="42" t="s">
        <v>17</v>
      </c>
      <c r="X27" s="42" t="s">
        <v>18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</row>
    <row r="28" spans="1:141" s="14" customFormat="1" ht="23.1" customHeight="1">
      <c r="A28" s="22">
        <f t="shared" si="1"/>
        <v>27</v>
      </c>
      <c r="B28" s="23" t="s">
        <v>23</v>
      </c>
      <c r="C28" s="24" t="s">
        <v>24</v>
      </c>
      <c r="D28" s="24" t="s">
        <v>25</v>
      </c>
      <c r="E28" s="25" t="s">
        <v>26</v>
      </c>
      <c r="F28" s="26">
        <v>7393851111</v>
      </c>
      <c r="G28" s="22">
        <f t="shared" si="2"/>
        <v>27</v>
      </c>
      <c r="H28" s="27" t="s">
        <v>89</v>
      </c>
      <c r="I28" s="28" t="s">
        <v>24</v>
      </c>
      <c r="J28" s="28" t="s">
        <v>25</v>
      </c>
      <c r="K28" s="28" t="s">
        <v>25</v>
      </c>
      <c r="L28" s="28" t="s">
        <v>66</v>
      </c>
      <c r="M28" s="69" t="s">
        <v>117</v>
      </c>
      <c r="N28" s="52" t="s">
        <v>137</v>
      </c>
      <c r="O28" s="52">
        <v>5</v>
      </c>
      <c r="P28" s="51">
        <f t="shared" si="0"/>
        <v>9648</v>
      </c>
      <c r="Q28" s="51">
        <v>2776</v>
      </c>
      <c r="R28" s="51">
        <v>6872</v>
      </c>
      <c r="S28" s="62" t="str">
        <f t="shared" si="3"/>
        <v>rozdzielone</v>
      </c>
      <c r="T28" s="42" t="str">
        <f t="shared" si="4"/>
        <v>kolejna</v>
      </c>
      <c r="U28" s="63" t="s">
        <v>146</v>
      </c>
      <c r="V28" s="64" t="s">
        <v>142</v>
      </c>
      <c r="W28" s="42" t="s">
        <v>17</v>
      </c>
      <c r="X28" s="42" t="s">
        <v>18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</row>
    <row r="29" spans="1:141" s="14" customFormat="1" ht="21.75" customHeight="1">
      <c r="A29" s="22">
        <f t="shared" si="1"/>
        <v>28</v>
      </c>
      <c r="B29" s="23" t="s">
        <v>23</v>
      </c>
      <c r="C29" s="24" t="s">
        <v>24</v>
      </c>
      <c r="D29" s="24" t="s">
        <v>25</v>
      </c>
      <c r="E29" s="25" t="s">
        <v>26</v>
      </c>
      <c r="F29" s="26">
        <v>7393851111</v>
      </c>
      <c r="G29" s="22">
        <f t="shared" si="2"/>
        <v>28</v>
      </c>
      <c r="H29" s="27" t="s">
        <v>89</v>
      </c>
      <c r="I29" s="28" t="s">
        <v>24</v>
      </c>
      <c r="J29" s="28" t="s">
        <v>25</v>
      </c>
      <c r="K29" s="28" t="s">
        <v>67</v>
      </c>
      <c r="L29" s="28" t="s">
        <v>68</v>
      </c>
      <c r="M29" s="69" t="s">
        <v>118</v>
      </c>
      <c r="N29" s="52" t="s">
        <v>137</v>
      </c>
      <c r="O29" s="52">
        <v>5</v>
      </c>
      <c r="P29" s="51">
        <f t="shared" si="0"/>
        <v>2284</v>
      </c>
      <c r="Q29" s="51">
        <v>632</v>
      </c>
      <c r="R29" s="51">
        <v>1652</v>
      </c>
      <c r="S29" s="62" t="str">
        <f t="shared" si="3"/>
        <v>rozdzielone</v>
      </c>
      <c r="T29" s="42" t="str">
        <f t="shared" si="4"/>
        <v>kolejna</v>
      </c>
      <c r="U29" s="63" t="s">
        <v>146</v>
      </c>
      <c r="V29" s="64" t="s">
        <v>142</v>
      </c>
      <c r="W29" s="42" t="s">
        <v>17</v>
      </c>
      <c r="X29" s="42" t="s">
        <v>18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</row>
    <row r="30" spans="1:141" s="14" customFormat="1" ht="20.399999999999999" customHeight="1">
      <c r="A30" s="22">
        <f t="shared" si="1"/>
        <v>29</v>
      </c>
      <c r="B30" s="23" t="s">
        <v>23</v>
      </c>
      <c r="C30" s="24" t="s">
        <v>24</v>
      </c>
      <c r="D30" s="24" t="s">
        <v>25</v>
      </c>
      <c r="E30" s="25" t="s">
        <v>26</v>
      </c>
      <c r="F30" s="26">
        <v>7393851111</v>
      </c>
      <c r="G30" s="22">
        <f t="shared" si="2"/>
        <v>29</v>
      </c>
      <c r="H30" s="27" t="s">
        <v>89</v>
      </c>
      <c r="I30" s="28" t="s">
        <v>24</v>
      </c>
      <c r="J30" s="28" t="s">
        <v>25</v>
      </c>
      <c r="K30" s="28" t="s">
        <v>25</v>
      </c>
      <c r="L30" s="28" t="s">
        <v>69</v>
      </c>
      <c r="M30" s="69" t="s">
        <v>119</v>
      </c>
      <c r="N30" s="52" t="s">
        <v>137</v>
      </c>
      <c r="O30" s="52">
        <v>5</v>
      </c>
      <c r="P30" s="51">
        <f t="shared" si="0"/>
        <v>4884</v>
      </c>
      <c r="Q30" s="51">
        <v>1668</v>
      </c>
      <c r="R30" s="51">
        <v>3216</v>
      </c>
      <c r="S30" s="62" t="str">
        <f t="shared" si="3"/>
        <v>rozdzielone</v>
      </c>
      <c r="T30" s="42" t="str">
        <f t="shared" si="4"/>
        <v>kolejna</v>
      </c>
      <c r="U30" s="63" t="s">
        <v>146</v>
      </c>
      <c r="V30" s="64" t="s">
        <v>142</v>
      </c>
      <c r="W30" s="42" t="s">
        <v>17</v>
      </c>
      <c r="X30" s="42" t="s">
        <v>18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</row>
    <row r="31" spans="1:141" s="14" customFormat="1" ht="24.45" customHeight="1">
      <c r="A31" s="22">
        <f t="shared" si="1"/>
        <v>30</v>
      </c>
      <c r="B31" s="23" t="s">
        <v>23</v>
      </c>
      <c r="C31" s="24" t="s">
        <v>24</v>
      </c>
      <c r="D31" s="24" t="s">
        <v>25</v>
      </c>
      <c r="E31" s="25" t="s">
        <v>26</v>
      </c>
      <c r="F31" s="26">
        <v>7393851111</v>
      </c>
      <c r="G31" s="22">
        <f t="shared" si="2"/>
        <v>30</v>
      </c>
      <c r="H31" s="27" t="s">
        <v>89</v>
      </c>
      <c r="I31" s="28" t="s">
        <v>24</v>
      </c>
      <c r="J31" s="28" t="s">
        <v>25</v>
      </c>
      <c r="K31" s="28" t="s">
        <v>70</v>
      </c>
      <c r="L31" s="28"/>
      <c r="M31" s="69" t="s">
        <v>120</v>
      </c>
      <c r="N31" s="52" t="s">
        <v>137</v>
      </c>
      <c r="O31" s="52">
        <v>5</v>
      </c>
      <c r="P31" s="51">
        <f t="shared" si="0"/>
        <v>13864</v>
      </c>
      <c r="Q31" s="51">
        <v>3600</v>
      </c>
      <c r="R31" s="51">
        <v>10264</v>
      </c>
      <c r="S31" s="62" t="str">
        <f t="shared" si="3"/>
        <v>rozdzielone</v>
      </c>
      <c r="T31" s="42" t="str">
        <f t="shared" si="4"/>
        <v>kolejna</v>
      </c>
      <c r="U31" s="63" t="s">
        <v>146</v>
      </c>
      <c r="V31" s="64" t="s">
        <v>142</v>
      </c>
      <c r="W31" s="42" t="s">
        <v>17</v>
      </c>
      <c r="X31" s="42" t="s">
        <v>18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</row>
    <row r="32" spans="1:141" s="14" customFormat="1" ht="21.1" customHeight="1">
      <c r="A32" s="22">
        <f t="shared" si="1"/>
        <v>31</v>
      </c>
      <c r="B32" s="23" t="s">
        <v>23</v>
      </c>
      <c r="C32" s="24" t="s">
        <v>24</v>
      </c>
      <c r="D32" s="24" t="s">
        <v>25</v>
      </c>
      <c r="E32" s="25" t="s">
        <v>26</v>
      </c>
      <c r="F32" s="26">
        <v>7393851111</v>
      </c>
      <c r="G32" s="22">
        <f t="shared" si="2"/>
        <v>31</v>
      </c>
      <c r="H32" s="27" t="s">
        <v>89</v>
      </c>
      <c r="I32" s="28" t="s">
        <v>24</v>
      </c>
      <c r="J32" s="28" t="s">
        <v>25</v>
      </c>
      <c r="K32" s="28" t="s">
        <v>25</v>
      </c>
      <c r="L32" s="28"/>
      <c r="M32" s="69" t="s">
        <v>121</v>
      </c>
      <c r="N32" s="52" t="s">
        <v>137</v>
      </c>
      <c r="O32" s="52">
        <v>4</v>
      </c>
      <c r="P32" s="51">
        <f t="shared" si="0"/>
        <v>4076</v>
      </c>
      <c r="Q32" s="51">
        <v>1164</v>
      </c>
      <c r="R32" s="51">
        <v>2912</v>
      </c>
      <c r="S32" s="62" t="str">
        <f t="shared" si="3"/>
        <v>rozdzielone</v>
      </c>
      <c r="T32" s="42" t="str">
        <f t="shared" si="4"/>
        <v>kolejna</v>
      </c>
      <c r="U32" s="63" t="s">
        <v>146</v>
      </c>
      <c r="V32" s="64" t="s">
        <v>142</v>
      </c>
      <c r="W32" s="42" t="s">
        <v>17</v>
      </c>
      <c r="X32" s="42" t="s">
        <v>18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</row>
    <row r="33" spans="1:141" s="14" customFormat="1" ht="20.399999999999999" customHeight="1">
      <c r="A33" s="22">
        <f t="shared" si="1"/>
        <v>32</v>
      </c>
      <c r="B33" s="23" t="s">
        <v>23</v>
      </c>
      <c r="C33" s="24" t="s">
        <v>24</v>
      </c>
      <c r="D33" s="24" t="s">
        <v>25</v>
      </c>
      <c r="E33" s="25" t="s">
        <v>26</v>
      </c>
      <c r="F33" s="26">
        <v>7393851111</v>
      </c>
      <c r="G33" s="22">
        <f t="shared" si="2"/>
        <v>32</v>
      </c>
      <c r="H33" s="27" t="s">
        <v>89</v>
      </c>
      <c r="I33" s="28" t="s">
        <v>24</v>
      </c>
      <c r="J33" s="28" t="s">
        <v>25</v>
      </c>
      <c r="K33" s="28" t="s">
        <v>25</v>
      </c>
      <c r="L33" s="28"/>
      <c r="M33" s="69" t="s">
        <v>122</v>
      </c>
      <c r="N33" s="52" t="s">
        <v>137</v>
      </c>
      <c r="O33" s="52">
        <v>15</v>
      </c>
      <c r="P33" s="51">
        <f t="shared" si="0"/>
        <v>10592</v>
      </c>
      <c r="Q33" s="51">
        <v>2892</v>
      </c>
      <c r="R33" s="51">
        <v>7700</v>
      </c>
      <c r="S33" s="62" t="str">
        <f>S29</f>
        <v>rozdzielone</v>
      </c>
      <c r="T33" s="42" t="str">
        <f>T29</f>
        <v>kolejna</v>
      </c>
      <c r="U33" s="63" t="s">
        <v>146</v>
      </c>
      <c r="V33" s="64" t="s">
        <v>142</v>
      </c>
      <c r="W33" s="42" t="s">
        <v>17</v>
      </c>
      <c r="X33" s="42" t="s">
        <v>18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</row>
    <row r="34" spans="1:141" s="13" customFormat="1" ht="21.1" customHeight="1" thickBot="1">
      <c r="A34" s="22">
        <f t="shared" si="1"/>
        <v>33</v>
      </c>
      <c r="B34" s="23" t="s">
        <v>23</v>
      </c>
      <c r="C34" s="24" t="s">
        <v>24</v>
      </c>
      <c r="D34" s="24" t="s">
        <v>25</v>
      </c>
      <c r="E34" s="25" t="s">
        <v>26</v>
      </c>
      <c r="F34" s="26">
        <v>7393851111</v>
      </c>
      <c r="G34" s="22">
        <f t="shared" si="2"/>
        <v>33</v>
      </c>
      <c r="H34" s="27" t="s">
        <v>89</v>
      </c>
      <c r="I34" s="28" t="s">
        <v>24</v>
      </c>
      <c r="J34" s="28" t="s">
        <v>25</v>
      </c>
      <c r="K34" s="28" t="s">
        <v>25</v>
      </c>
      <c r="L34" s="28" t="s">
        <v>71</v>
      </c>
      <c r="M34" s="69" t="s">
        <v>123</v>
      </c>
      <c r="N34" s="52" t="s">
        <v>137</v>
      </c>
      <c r="O34" s="52">
        <v>5</v>
      </c>
      <c r="P34" s="51">
        <f t="shared" si="0"/>
        <v>10764</v>
      </c>
      <c r="Q34" s="51">
        <v>3816</v>
      </c>
      <c r="R34" s="51">
        <v>6948</v>
      </c>
      <c r="S34" s="62" t="str">
        <f t="shared" si="3"/>
        <v>rozdzielone</v>
      </c>
      <c r="T34" s="42" t="str">
        <f t="shared" si="4"/>
        <v>kolejna</v>
      </c>
      <c r="U34" s="63" t="s">
        <v>146</v>
      </c>
      <c r="V34" s="64" t="s">
        <v>142</v>
      </c>
      <c r="W34" s="42" t="s">
        <v>17</v>
      </c>
      <c r="X34" s="42" t="s">
        <v>18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</row>
    <row r="35" spans="1:141" s="14" customFormat="1" ht="19.7" customHeight="1" thickTop="1">
      <c r="A35" s="22">
        <f t="shared" si="1"/>
        <v>34</v>
      </c>
      <c r="B35" s="23" t="s">
        <v>23</v>
      </c>
      <c r="C35" s="24" t="s">
        <v>24</v>
      </c>
      <c r="D35" s="24" t="s">
        <v>25</v>
      </c>
      <c r="E35" s="25" t="s">
        <v>26</v>
      </c>
      <c r="F35" s="26">
        <v>7393851111</v>
      </c>
      <c r="G35" s="22">
        <f t="shared" si="2"/>
        <v>34</v>
      </c>
      <c r="H35" s="27" t="s">
        <v>89</v>
      </c>
      <c r="I35" s="28" t="s">
        <v>24</v>
      </c>
      <c r="J35" s="28" t="s">
        <v>25</v>
      </c>
      <c r="K35" s="28" t="s">
        <v>25</v>
      </c>
      <c r="L35" s="28" t="s">
        <v>72</v>
      </c>
      <c r="M35" s="69" t="s">
        <v>124</v>
      </c>
      <c r="N35" s="52" t="s">
        <v>137</v>
      </c>
      <c r="O35" s="52">
        <v>5</v>
      </c>
      <c r="P35" s="51">
        <f t="shared" si="0"/>
        <v>14864</v>
      </c>
      <c r="Q35" s="51">
        <v>4460</v>
      </c>
      <c r="R35" s="51">
        <v>10404</v>
      </c>
      <c r="S35" s="62" t="str">
        <f t="shared" si="3"/>
        <v>rozdzielone</v>
      </c>
      <c r="T35" s="42" t="str">
        <f t="shared" si="4"/>
        <v>kolejna</v>
      </c>
      <c r="U35" s="63" t="s">
        <v>146</v>
      </c>
      <c r="V35" s="64" t="s">
        <v>142</v>
      </c>
      <c r="W35" s="42" t="s">
        <v>17</v>
      </c>
      <c r="X35" s="42" t="s">
        <v>18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</row>
    <row r="36" spans="1:141" ht="23.1" customHeight="1">
      <c r="A36" s="22">
        <f t="shared" si="1"/>
        <v>35</v>
      </c>
      <c r="B36" s="23" t="s">
        <v>23</v>
      </c>
      <c r="C36" s="24" t="s">
        <v>24</v>
      </c>
      <c r="D36" s="24" t="s">
        <v>25</v>
      </c>
      <c r="E36" s="25" t="s">
        <v>26</v>
      </c>
      <c r="F36" s="26">
        <v>7393851111</v>
      </c>
      <c r="G36" s="22">
        <f t="shared" si="2"/>
        <v>35</v>
      </c>
      <c r="H36" s="27" t="s">
        <v>89</v>
      </c>
      <c r="I36" s="28" t="s">
        <v>24</v>
      </c>
      <c r="J36" s="28" t="s">
        <v>25</v>
      </c>
      <c r="K36" s="28" t="s">
        <v>25</v>
      </c>
      <c r="L36" s="28" t="s">
        <v>73</v>
      </c>
      <c r="M36" s="69" t="s">
        <v>125</v>
      </c>
      <c r="N36" s="52" t="s">
        <v>137</v>
      </c>
      <c r="O36" s="52">
        <v>5</v>
      </c>
      <c r="P36" s="51">
        <f t="shared" si="0"/>
        <v>6400</v>
      </c>
      <c r="Q36" s="51">
        <v>1924</v>
      </c>
      <c r="R36" s="51">
        <v>4476</v>
      </c>
      <c r="S36" s="62" t="str">
        <f t="shared" si="3"/>
        <v>rozdzielone</v>
      </c>
      <c r="T36" s="42" t="str">
        <f t="shared" si="4"/>
        <v>kolejna</v>
      </c>
      <c r="U36" s="63" t="s">
        <v>146</v>
      </c>
      <c r="V36" s="64" t="s">
        <v>142</v>
      </c>
      <c r="W36" s="42" t="s">
        <v>17</v>
      </c>
      <c r="X36" s="42" t="s">
        <v>18</v>
      </c>
    </row>
    <row r="37" spans="1:141" s="15" customFormat="1" ht="25.85" customHeight="1" thickBot="1">
      <c r="A37" s="22">
        <f t="shared" si="1"/>
        <v>36</v>
      </c>
      <c r="B37" s="23" t="s">
        <v>23</v>
      </c>
      <c r="C37" s="24" t="s">
        <v>24</v>
      </c>
      <c r="D37" s="24" t="s">
        <v>25</v>
      </c>
      <c r="E37" s="25" t="s">
        <v>26</v>
      </c>
      <c r="F37" s="26">
        <v>7393851111</v>
      </c>
      <c r="G37" s="22">
        <f t="shared" si="2"/>
        <v>36</v>
      </c>
      <c r="H37" s="27" t="s">
        <v>89</v>
      </c>
      <c r="I37" s="28" t="s">
        <v>24</v>
      </c>
      <c r="J37" s="28" t="s">
        <v>25</v>
      </c>
      <c r="K37" s="28" t="s">
        <v>74</v>
      </c>
      <c r="L37" s="28"/>
      <c r="M37" s="69" t="s">
        <v>126</v>
      </c>
      <c r="N37" s="52" t="s">
        <v>137</v>
      </c>
      <c r="O37" s="52">
        <v>5</v>
      </c>
      <c r="P37" s="51">
        <f t="shared" si="0"/>
        <v>1548</v>
      </c>
      <c r="Q37" s="51">
        <v>408</v>
      </c>
      <c r="R37" s="51">
        <v>1140</v>
      </c>
      <c r="S37" s="62" t="str">
        <f t="shared" si="3"/>
        <v>rozdzielone</v>
      </c>
      <c r="T37" s="42" t="str">
        <f t="shared" si="4"/>
        <v>kolejna</v>
      </c>
      <c r="U37" s="63" t="s">
        <v>146</v>
      </c>
      <c r="V37" s="64" t="s">
        <v>142</v>
      </c>
      <c r="W37" s="42" t="s">
        <v>17</v>
      </c>
      <c r="X37" s="42" t="s">
        <v>18</v>
      </c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</row>
    <row r="38" spans="1:141" s="14" customFormat="1" ht="25.15" customHeight="1" thickTop="1">
      <c r="A38" s="22">
        <f t="shared" si="1"/>
        <v>37</v>
      </c>
      <c r="B38" s="23" t="s">
        <v>23</v>
      </c>
      <c r="C38" s="24" t="s">
        <v>24</v>
      </c>
      <c r="D38" s="24" t="s">
        <v>25</v>
      </c>
      <c r="E38" s="25" t="s">
        <v>26</v>
      </c>
      <c r="F38" s="26">
        <v>7393851111</v>
      </c>
      <c r="G38" s="22">
        <f t="shared" si="2"/>
        <v>37</v>
      </c>
      <c r="H38" s="27" t="s">
        <v>89</v>
      </c>
      <c r="I38" s="28" t="s">
        <v>24</v>
      </c>
      <c r="J38" s="28" t="s">
        <v>25</v>
      </c>
      <c r="K38" s="28" t="s">
        <v>75</v>
      </c>
      <c r="L38" s="28"/>
      <c r="M38" s="69" t="s">
        <v>127</v>
      </c>
      <c r="N38" s="52" t="s">
        <v>137</v>
      </c>
      <c r="O38" s="52">
        <v>2</v>
      </c>
      <c r="P38" s="51">
        <f t="shared" si="0"/>
        <v>4812</v>
      </c>
      <c r="Q38" s="51">
        <v>1508</v>
      </c>
      <c r="R38" s="51">
        <v>3304</v>
      </c>
      <c r="S38" s="62" t="str">
        <f t="shared" si="3"/>
        <v>rozdzielone</v>
      </c>
      <c r="T38" s="42" t="str">
        <f t="shared" si="4"/>
        <v>kolejna</v>
      </c>
      <c r="U38" s="63" t="s">
        <v>146</v>
      </c>
      <c r="V38" s="64" t="s">
        <v>142</v>
      </c>
      <c r="W38" s="42" t="s">
        <v>17</v>
      </c>
      <c r="X38" s="42" t="s">
        <v>18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</row>
    <row r="39" spans="1:141" s="14" customFormat="1" ht="26.5" customHeight="1">
      <c r="A39" s="22">
        <f t="shared" si="1"/>
        <v>38</v>
      </c>
      <c r="B39" s="23" t="s">
        <v>23</v>
      </c>
      <c r="C39" s="24" t="s">
        <v>24</v>
      </c>
      <c r="D39" s="24" t="s">
        <v>25</v>
      </c>
      <c r="E39" s="25" t="s">
        <v>26</v>
      </c>
      <c r="F39" s="26">
        <v>7393851111</v>
      </c>
      <c r="G39" s="22">
        <f t="shared" si="2"/>
        <v>38</v>
      </c>
      <c r="H39" s="27" t="s">
        <v>89</v>
      </c>
      <c r="I39" s="28" t="s">
        <v>24</v>
      </c>
      <c r="J39" s="28" t="s">
        <v>25</v>
      </c>
      <c r="K39" s="28" t="s">
        <v>76</v>
      </c>
      <c r="L39" s="28"/>
      <c r="M39" s="69" t="s">
        <v>128</v>
      </c>
      <c r="N39" s="52" t="s">
        <v>137</v>
      </c>
      <c r="O39" s="52">
        <v>4</v>
      </c>
      <c r="P39" s="51">
        <f t="shared" si="0"/>
        <v>17068</v>
      </c>
      <c r="Q39" s="51">
        <v>10272</v>
      </c>
      <c r="R39" s="51">
        <v>6796</v>
      </c>
      <c r="S39" s="62" t="str">
        <f t="shared" si="3"/>
        <v>rozdzielone</v>
      </c>
      <c r="T39" s="42" t="str">
        <f t="shared" si="4"/>
        <v>kolejna</v>
      </c>
      <c r="U39" s="63" t="s">
        <v>146</v>
      </c>
      <c r="V39" s="64" t="s">
        <v>142</v>
      </c>
      <c r="W39" s="42" t="s">
        <v>17</v>
      </c>
      <c r="X39" s="42" t="s">
        <v>18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</row>
    <row r="40" spans="1:141" s="14" customFormat="1" ht="26.5" customHeight="1">
      <c r="A40" s="22">
        <f t="shared" si="1"/>
        <v>39</v>
      </c>
      <c r="B40" s="23" t="s">
        <v>23</v>
      </c>
      <c r="C40" s="24" t="s">
        <v>24</v>
      </c>
      <c r="D40" s="24" t="s">
        <v>25</v>
      </c>
      <c r="E40" s="25" t="s">
        <v>26</v>
      </c>
      <c r="F40" s="26">
        <v>7393851111</v>
      </c>
      <c r="G40" s="22">
        <f t="shared" si="2"/>
        <v>39</v>
      </c>
      <c r="H40" s="27" t="s">
        <v>89</v>
      </c>
      <c r="I40" s="28" t="s">
        <v>28</v>
      </c>
      <c r="J40" s="28" t="s">
        <v>45</v>
      </c>
      <c r="K40" s="28" t="s">
        <v>77</v>
      </c>
      <c r="L40" s="28"/>
      <c r="M40" s="69" t="s">
        <v>129</v>
      </c>
      <c r="N40" s="52" t="s">
        <v>137</v>
      </c>
      <c r="O40" s="52">
        <v>3.5</v>
      </c>
      <c r="P40" s="51">
        <f t="shared" si="0"/>
        <v>6900</v>
      </c>
      <c r="Q40" s="51">
        <v>2476</v>
      </c>
      <c r="R40" s="51">
        <v>4424</v>
      </c>
      <c r="S40" s="62" t="str">
        <f t="shared" si="3"/>
        <v>rozdzielone</v>
      </c>
      <c r="T40" s="42" t="str">
        <f t="shared" si="4"/>
        <v>kolejna</v>
      </c>
      <c r="U40" s="63" t="s">
        <v>146</v>
      </c>
      <c r="V40" s="64" t="s">
        <v>142</v>
      </c>
      <c r="W40" s="42" t="s">
        <v>17</v>
      </c>
      <c r="X40" s="42" t="s">
        <v>18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</row>
    <row r="41" spans="1:141" s="14" customFormat="1" ht="25.85" customHeight="1">
      <c r="A41" s="22">
        <f t="shared" si="1"/>
        <v>40</v>
      </c>
      <c r="B41" s="23" t="s">
        <v>23</v>
      </c>
      <c r="C41" s="24" t="s">
        <v>24</v>
      </c>
      <c r="D41" s="24" t="s">
        <v>25</v>
      </c>
      <c r="E41" s="25" t="s">
        <v>26</v>
      </c>
      <c r="F41" s="26">
        <v>7393851111</v>
      </c>
      <c r="G41" s="22">
        <f t="shared" si="2"/>
        <v>40</v>
      </c>
      <c r="H41" s="27" t="s">
        <v>89</v>
      </c>
      <c r="I41" s="28" t="s">
        <v>28</v>
      </c>
      <c r="J41" s="28" t="s">
        <v>45</v>
      </c>
      <c r="K41" s="28" t="s">
        <v>78</v>
      </c>
      <c r="L41" s="28"/>
      <c r="M41" s="69" t="s">
        <v>130</v>
      </c>
      <c r="N41" s="52" t="s">
        <v>137</v>
      </c>
      <c r="O41" s="52">
        <v>4</v>
      </c>
      <c r="P41" s="51">
        <f t="shared" si="0"/>
        <v>11892</v>
      </c>
      <c r="Q41" s="51">
        <v>3628</v>
      </c>
      <c r="R41" s="51">
        <v>8264</v>
      </c>
      <c r="S41" s="62" t="str">
        <f t="shared" si="3"/>
        <v>rozdzielone</v>
      </c>
      <c r="T41" s="42" t="str">
        <f t="shared" si="4"/>
        <v>kolejna</v>
      </c>
      <c r="U41" s="63" t="s">
        <v>146</v>
      </c>
      <c r="V41" s="64" t="s">
        <v>142</v>
      </c>
      <c r="W41" s="42" t="s">
        <v>17</v>
      </c>
      <c r="X41" s="42" t="s">
        <v>18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</row>
    <row r="42" spans="1:141" s="14" customFormat="1" ht="26.5" customHeight="1">
      <c r="A42" s="22">
        <f t="shared" si="1"/>
        <v>41</v>
      </c>
      <c r="B42" s="23" t="s">
        <v>23</v>
      </c>
      <c r="C42" s="24" t="s">
        <v>24</v>
      </c>
      <c r="D42" s="24" t="s">
        <v>25</v>
      </c>
      <c r="E42" s="25" t="s">
        <v>26</v>
      </c>
      <c r="F42" s="26">
        <v>7393851111</v>
      </c>
      <c r="G42" s="22">
        <f t="shared" si="2"/>
        <v>41</v>
      </c>
      <c r="H42" s="27" t="s">
        <v>89</v>
      </c>
      <c r="I42" s="28" t="s">
        <v>28</v>
      </c>
      <c r="J42" s="28" t="s">
        <v>45</v>
      </c>
      <c r="K42" s="28" t="s">
        <v>79</v>
      </c>
      <c r="L42" s="28"/>
      <c r="M42" s="69" t="s">
        <v>131</v>
      </c>
      <c r="N42" s="52" t="s">
        <v>137</v>
      </c>
      <c r="O42" s="52">
        <v>8</v>
      </c>
      <c r="P42" s="51">
        <f t="shared" si="0"/>
        <v>4180</v>
      </c>
      <c r="Q42" s="51">
        <v>1176</v>
      </c>
      <c r="R42" s="51">
        <v>3004</v>
      </c>
      <c r="S42" s="62" t="str">
        <f t="shared" si="3"/>
        <v>rozdzielone</v>
      </c>
      <c r="T42" s="42" t="str">
        <f t="shared" si="4"/>
        <v>kolejna</v>
      </c>
      <c r="U42" s="63" t="s">
        <v>146</v>
      </c>
      <c r="V42" s="64" t="s">
        <v>142</v>
      </c>
      <c r="W42" s="42" t="s">
        <v>17</v>
      </c>
      <c r="X42" s="42" t="s">
        <v>18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</row>
    <row r="43" spans="1:141" s="13" customFormat="1" ht="24.45" customHeight="1" thickBot="1">
      <c r="A43" s="22">
        <f t="shared" si="1"/>
        <v>42</v>
      </c>
      <c r="B43" s="23" t="s">
        <v>23</v>
      </c>
      <c r="C43" s="24" t="s">
        <v>24</v>
      </c>
      <c r="D43" s="24" t="s">
        <v>25</v>
      </c>
      <c r="E43" s="25" t="s">
        <v>26</v>
      </c>
      <c r="F43" s="26">
        <v>7393851111</v>
      </c>
      <c r="G43" s="22">
        <f t="shared" si="2"/>
        <v>42</v>
      </c>
      <c r="H43" s="27" t="s">
        <v>89</v>
      </c>
      <c r="I43" s="28" t="s">
        <v>24</v>
      </c>
      <c r="J43" s="28" t="s">
        <v>25</v>
      </c>
      <c r="K43" s="28" t="s">
        <v>80</v>
      </c>
      <c r="L43" s="28"/>
      <c r="M43" s="69" t="s">
        <v>132</v>
      </c>
      <c r="N43" s="52" t="s">
        <v>137</v>
      </c>
      <c r="O43" s="52">
        <v>5</v>
      </c>
      <c r="P43" s="51">
        <f t="shared" si="0"/>
        <v>6224</v>
      </c>
      <c r="Q43" s="51">
        <v>1380</v>
      </c>
      <c r="R43" s="51">
        <v>4844</v>
      </c>
      <c r="S43" s="62" t="str">
        <f t="shared" si="3"/>
        <v>rozdzielone</v>
      </c>
      <c r="T43" s="42" t="str">
        <f t="shared" si="4"/>
        <v>kolejna</v>
      </c>
      <c r="U43" s="63" t="s">
        <v>146</v>
      </c>
      <c r="V43" s="64" t="s">
        <v>142</v>
      </c>
      <c r="W43" s="42" t="s">
        <v>17</v>
      </c>
      <c r="X43" s="42" t="s">
        <v>18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</row>
    <row r="44" spans="1:141" s="12" customFormat="1" ht="21.1" customHeight="1" thickTop="1">
      <c r="A44" s="22">
        <f t="shared" si="1"/>
        <v>43</v>
      </c>
      <c r="B44" s="23" t="s">
        <v>23</v>
      </c>
      <c r="C44" s="24" t="s">
        <v>24</v>
      </c>
      <c r="D44" s="24" t="s">
        <v>25</v>
      </c>
      <c r="E44" s="25" t="s">
        <v>26</v>
      </c>
      <c r="F44" s="26">
        <v>7393851111</v>
      </c>
      <c r="G44" s="22">
        <f t="shared" si="2"/>
        <v>43</v>
      </c>
      <c r="H44" s="27" t="s">
        <v>89</v>
      </c>
      <c r="I44" s="28" t="s">
        <v>24</v>
      </c>
      <c r="J44" s="28" t="s">
        <v>25</v>
      </c>
      <c r="K44" s="28" t="s">
        <v>81</v>
      </c>
      <c r="L44" s="28"/>
      <c r="M44" s="69" t="s">
        <v>133</v>
      </c>
      <c r="N44" s="52" t="s">
        <v>137</v>
      </c>
      <c r="O44" s="52">
        <v>1.5</v>
      </c>
      <c r="P44" s="51">
        <f t="shared" si="0"/>
        <v>948</v>
      </c>
      <c r="Q44" s="51">
        <v>236</v>
      </c>
      <c r="R44" s="51">
        <v>712</v>
      </c>
      <c r="S44" s="62" t="str">
        <f t="shared" si="3"/>
        <v>rozdzielone</v>
      </c>
      <c r="T44" s="42" t="str">
        <f t="shared" si="4"/>
        <v>kolejna</v>
      </c>
      <c r="U44" s="63" t="s">
        <v>146</v>
      </c>
      <c r="V44" s="64" t="s">
        <v>142</v>
      </c>
      <c r="W44" s="42" t="s">
        <v>17</v>
      </c>
      <c r="X44" s="42" t="s">
        <v>18</v>
      </c>
    </row>
    <row r="45" spans="1:141" s="12" customFormat="1" ht="26.5" customHeight="1">
      <c r="A45" s="22">
        <f t="shared" si="1"/>
        <v>44</v>
      </c>
      <c r="B45" s="23" t="s">
        <v>23</v>
      </c>
      <c r="C45" s="24" t="s">
        <v>24</v>
      </c>
      <c r="D45" s="24" t="s">
        <v>25</v>
      </c>
      <c r="E45" s="25" t="s">
        <v>26</v>
      </c>
      <c r="F45" s="26">
        <v>7393851111</v>
      </c>
      <c r="G45" s="22">
        <f t="shared" si="2"/>
        <v>44</v>
      </c>
      <c r="H45" s="27" t="s">
        <v>90</v>
      </c>
      <c r="I45" s="28" t="s">
        <v>24</v>
      </c>
      <c r="J45" s="28" t="s">
        <v>25</v>
      </c>
      <c r="K45" s="28" t="s">
        <v>82</v>
      </c>
      <c r="L45" s="28" t="s">
        <v>83</v>
      </c>
      <c r="M45" s="69" t="s">
        <v>134</v>
      </c>
      <c r="N45" s="52" t="s">
        <v>137</v>
      </c>
      <c r="O45" s="52">
        <v>7.5</v>
      </c>
      <c r="P45" s="51">
        <f t="shared" si="0"/>
        <v>7960</v>
      </c>
      <c r="Q45" s="51">
        <v>2572</v>
      </c>
      <c r="R45" s="51">
        <v>5388</v>
      </c>
      <c r="S45" s="62" t="str">
        <f t="shared" si="3"/>
        <v>rozdzielone</v>
      </c>
      <c r="T45" s="42" t="str">
        <f t="shared" si="4"/>
        <v>kolejna</v>
      </c>
      <c r="U45" s="63" t="s">
        <v>146</v>
      </c>
      <c r="V45" s="64" t="s">
        <v>142</v>
      </c>
      <c r="W45" s="42" t="s">
        <v>17</v>
      </c>
      <c r="X45" s="42" t="s">
        <v>18</v>
      </c>
    </row>
    <row r="46" spans="1:141" s="12" customFormat="1" ht="24.45" customHeight="1">
      <c r="A46" s="22">
        <f t="shared" si="1"/>
        <v>45</v>
      </c>
      <c r="B46" s="23" t="s">
        <v>23</v>
      </c>
      <c r="C46" s="24" t="s">
        <v>24</v>
      </c>
      <c r="D46" s="24" t="s">
        <v>25</v>
      </c>
      <c r="E46" s="25" t="s">
        <v>26</v>
      </c>
      <c r="F46" s="26">
        <v>7393851111</v>
      </c>
      <c r="G46" s="22">
        <f t="shared" si="2"/>
        <v>45</v>
      </c>
      <c r="H46" s="30" t="s">
        <v>90</v>
      </c>
      <c r="I46" s="30" t="s">
        <v>24</v>
      </c>
      <c r="J46" s="30" t="s">
        <v>25</v>
      </c>
      <c r="K46" s="30" t="s">
        <v>84</v>
      </c>
      <c r="L46" s="30" t="s">
        <v>85</v>
      </c>
      <c r="M46" s="70" t="s">
        <v>135</v>
      </c>
      <c r="N46" s="51" t="s">
        <v>137</v>
      </c>
      <c r="O46" s="51">
        <v>6.5</v>
      </c>
      <c r="P46" s="51">
        <f t="shared" si="0"/>
        <v>8500</v>
      </c>
      <c r="Q46" s="52">
        <v>3000</v>
      </c>
      <c r="R46" s="52">
        <v>5500</v>
      </c>
      <c r="S46" s="62" t="str">
        <f t="shared" si="3"/>
        <v>rozdzielone</v>
      </c>
      <c r="T46" s="42" t="str">
        <f t="shared" si="4"/>
        <v>kolejna</v>
      </c>
      <c r="U46" s="63" t="s">
        <v>146</v>
      </c>
      <c r="V46" s="64" t="s">
        <v>142</v>
      </c>
      <c r="W46" s="42" t="s">
        <v>17</v>
      </c>
      <c r="X46" s="42" t="s">
        <v>18</v>
      </c>
    </row>
    <row r="47" spans="1:141" s="12" customFormat="1" ht="26.5" customHeight="1">
      <c r="A47" s="22">
        <f>SUM(A46,1)</f>
        <v>46</v>
      </c>
      <c r="B47" s="23" t="s">
        <v>23</v>
      </c>
      <c r="C47" s="24" t="s">
        <v>24</v>
      </c>
      <c r="D47" s="24" t="s">
        <v>25</v>
      </c>
      <c r="E47" s="25" t="s">
        <v>26</v>
      </c>
      <c r="F47" s="26">
        <v>7393851111</v>
      </c>
      <c r="G47" s="22">
        <f>SUM(G46,1)</f>
        <v>46</v>
      </c>
      <c r="H47" s="30" t="s">
        <v>90</v>
      </c>
      <c r="I47" s="30" t="s">
        <v>28</v>
      </c>
      <c r="J47" s="30" t="s">
        <v>45</v>
      </c>
      <c r="K47" s="30" t="s">
        <v>86</v>
      </c>
      <c r="L47" s="30" t="s">
        <v>87</v>
      </c>
      <c r="M47" s="70" t="s">
        <v>136</v>
      </c>
      <c r="N47" s="51" t="s">
        <v>137</v>
      </c>
      <c r="O47" s="51">
        <v>1.5</v>
      </c>
      <c r="P47" s="51">
        <f>SUM(Q47:R47)</f>
        <v>980</v>
      </c>
      <c r="Q47" s="52">
        <v>230</v>
      </c>
      <c r="R47" s="52">
        <v>750</v>
      </c>
      <c r="S47" s="65" t="str">
        <f>S46</f>
        <v>rozdzielone</v>
      </c>
      <c r="T47" s="66" t="str">
        <f>T46</f>
        <v>kolejna</v>
      </c>
      <c r="U47" s="63" t="s">
        <v>146</v>
      </c>
      <c r="V47" s="67" t="s">
        <v>142</v>
      </c>
      <c r="W47" s="66" t="s">
        <v>17</v>
      </c>
      <c r="X47" s="66" t="s">
        <v>18</v>
      </c>
    </row>
    <row r="48" spans="1:141" s="12" customFormat="1" ht="28.55" customHeight="1">
      <c r="A48" s="22">
        <f>SUM(A47,1)</f>
        <v>47</v>
      </c>
      <c r="B48" s="23" t="s">
        <v>23</v>
      </c>
      <c r="C48" s="24" t="s">
        <v>24</v>
      </c>
      <c r="D48" s="24" t="s">
        <v>25</v>
      </c>
      <c r="E48" s="25" t="s">
        <v>26</v>
      </c>
      <c r="F48" s="26">
        <v>7393851111</v>
      </c>
      <c r="G48" s="41">
        <f>SUM(G47,1)</f>
        <v>47</v>
      </c>
      <c r="H48" s="30" t="s">
        <v>90</v>
      </c>
      <c r="I48" s="30" t="s">
        <v>24</v>
      </c>
      <c r="J48" s="30" t="s">
        <v>25</v>
      </c>
      <c r="K48" s="30" t="s">
        <v>141</v>
      </c>
      <c r="L48" s="30" t="s">
        <v>138</v>
      </c>
      <c r="M48" s="70" t="s">
        <v>139</v>
      </c>
      <c r="N48" s="60" t="s">
        <v>137</v>
      </c>
      <c r="O48" s="60">
        <v>6</v>
      </c>
      <c r="P48" s="53">
        <f>SUM(Q48:R48)</f>
        <v>1600</v>
      </c>
      <c r="Q48" s="41">
        <v>430</v>
      </c>
      <c r="R48" s="29">
        <v>1170</v>
      </c>
      <c r="S48" s="42" t="str">
        <f>S47</f>
        <v>rozdzielone</v>
      </c>
      <c r="T48" s="42" t="str">
        <f>T47</f>
        <v>kolejna</v>
      </c>
      <c r="U48" s="63" t="s">
        <v>146</v>
      </c>
      <c r="V48" s="64" t="s">
        <v>142</v>
      </c>
      <c r="W48" s="42" t="s">
        <v>17</v>
      </c>
      <c r="X48" s="42" t="s">
        <v>18</v>
      </c>
    </row>
    <row r="49" spans="1:141" s="12" customFormat="1" ht="27.85" customHeight="1">
      <c r="A49" s="22">
        <v>48</v>
      </c>
      <c r="B49" s="23" t="s">
        <v>23</v>
      </c>
      <c r="C49" s="24" t="s">
        <v>24</v>
      </c>
      <c r="D49" s="24" t="s">
        <v>25</v>
      </c>
      <c r="E49" s="25" t="s">
        <v>26</v>
      </c>
      <c r="F49" s="26">
        <v>7393851111</v>
      </c>
      <c r="G49" s="41">
        <f>SUM(G48,1)</f>
        <v>48</v>
      </c>
      <c r="H49" s="30" t="s">
        <v>90</v>
      </c>
      <c r="I49" s="30" t="s">
        <v>24</v>
      </c>
      <c r="J49" s="30"/>
      <c r="K49" s="30" t="s">
        <v>143</v>
      </c>
      <c r="L49" s="30" t="s">
        <v>144</v>
      </c>
      <c r="M49" s="70" t="s">
        <v>145</v>
      </c>
      <c r="N49" s="60" t="s">
        <v>137</v>
      </c>
      <c r="O49" s="60">
        <v>10.5</v>
      </c>
      <c r="P49" s="54">
        <v>18200</v>
      </c>
      <c r="Q49" s="55">
        <v>8600</v>
      </c>
      <c r="R49" s="29">
        <v>9600</v>
      </c>
      <c r="S49" s="50" t="s">
        <v>150</v>
      </c>
      <c r="T49" s="46" t="s">
        <v>147</v>
      </c>
      <c r="U49" s="47" t="s">
        <v>149</v>
      </c>
      <c r="V49" s="46" t="s">
        <v>148</v>
      </c>
      <c r="W49" s="45"/>
      <c r="X49" s="45"/>
    </row>
    <row r="50" spans="1:141" s="17" customFormat="1" ht="19.7" customHeight="1">
      <c r="A50" s="71" t="s">
        <v>140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31" t="s">
        <v>14</v>
      </c>
      <c r="O50" s="61">
        <f>SUM(O2:O49)</f>
        <v>330.5</v>
      </c>
      <c r="P50" s="59">
        <f>SUM(P2:P49)</f>
        <v>411800</v>
      </c>
      <c r="Q50" s="57">
        <f>SUM(Q2:Q49)</f>
        <v>156172</v>
      </c>
      <c r="R50" s="58">
        <f>SUM(R2:R49)</f>
        <v>255628</v>
      </c>
      <c r="S50" s="72"/>
      <c r="T50" s="72"/>
      <c r="U50" s="72"/>
      <c r="V50" s="72"/>
      <c r="W50" s="72"/>
      <c r="X50" s="72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</row>
    <row r="51" spans="1:141" s="17" customFormat="1" ht="80.849999999999994" customHeight="1">
      <c r="A51" s="32"/>
      <c r="B51" s="32"/>
      <c r="C51" s="33"/>
      <c r="D51" s="33"/>
      <c r="E51" s="32"/>
      <c r="F51" s="32"/>
      <c r="G51" s="32"/>
      <c r="H51" s="32"/>
      <c r="I51" s="33"/>
      <c r="J51" s="32"/>
      <c r="K51" s="32"/>
      <c r="L51" s="34"/>
      <c r="M51" s="32"/>
      <c r="N51" s="35"/>
      <c r="O51" s="43"/>
      <c r="P51" s="44"/>
      <c r="Q51" s="44"/>
      <c r="R51" s="43"/>
      <c r="S51" s="74" t="s">
        <v>152</v>
      </c>
      <c r="T51" s="74"/>
      <c r="U51" s="74"/>
      <c r="V51" s="74"/>
      <c r="W51" s="74"/>
      <c r="X51" s="74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</row>
    <row r="52" spans="1:141" s="17" customFormat="1" ht="30.6" customHeight="1">
      <c r="C52" s="18"/>
      <c r="D52" s="18"/>
      <c r="I52" s="18"/>
      <c r="K52" s="19"/>
      <c r="L52" s="19"/>
      <c r="N52" s="20"/>
      <c r="P52" s="56"/>
      <c r="R52" s="48"/>
      <c r="S52" s="73"/>
      <c r="T52" s="73"/>
      <c r="U52" s="73"/>
      <c r="V52" s="73"/>
      <c r="W52" s="73"/>
      <c r="X52" s="73"/>
      <c r="Y52" s="49"/>
      <c r="Z52" s="49"/>
      <c r="AA52" s="49"/>
      <c r="AB52" s="49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</row>
    <row r="53" spans="1:141" s="17" customFormat="1" ht="5.45" customHeight="1">
      <c r="C53" s="18"/>
      <c r="D53" s="18"/>
      <c r="I53" s="18"/>
      <c r="L53" s="19"/>
      <c r="N53" s="20"/>
      <c r="S53" s="73"/>
      <c r="T53" s="73"/>
      <c r="U53" s="73"/>
      <c r="V53" s="73"/>
      <c r="W53" s="73"/>
      <c r="X53" s="73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</row>
    <row r="54" spans="1:141" s="17" customFormat="1">
      <c r="C54" s="18"/>
      <c r="D54" s="18"/>
      <c r="I54" s="18"/>
      <c r="L54" s="19"/>
      <c r="N54" s="20"/>
      <c r="S54" s="73"/>
      <c r="T54" s="73"/>
      <c r="U54" s="73"/>
      <c r="V54" s="73"/>
      <c r="W54" s="73"/>
      <c r="X54" s="73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</row>
    <row r="55" spans="1:141" s="17" customFormat="1">
      <c r="C55" s="18"/>
      <c r="D55" s="18"/>
      <c r="I55" s="18"/>
      <c r="L55" s="19"/>
      <c r="N55" s="20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</row>
    <row r="56" spans="1:141" s="17" customFormat="1">
      <c r="C56" s="18"/>
      <c r="D56" s="18"/>
      <c r="I56" s="18"/>
      <c r="L56" s="19"/>
      <c r="N56" s="20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</row>
    <row r="57" spans="1:141" s="17" customFormat="1">
      <c r="C57" s="18"/>
      <c r="D57" s="18"/>
      <c r="I57" s="18"/>
      <c r="L57" s="19"/>
      <c r="N57" s="20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</row>
    <row r="58" spans="1:141" s="17" customFormat="1">
      <c r="C58" s="18"/>
      <c r="D58" s="18"/>
      <c r="I58" s="18"/>
      <c r="L58" s="19"/>
      <c r="N58" s="20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</row>
    <row r="59" spans="1:141" s="17" customFormat="1">
      <c r="C59" s="18"/>
      <c r="D59" s="18"/>
      <c r="I59" s="18"/>
      <c r="L59" s="19"/>
      <c r="N59" s="20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</row>
  </sheetData>
  <sortState ref="A2:DG49">
    <sortCondition ref="M1"/>
  </sortState>
  <mergeCells count="4">
    <mergeCell ref="A50:M50"/>
    <mergeCell ref="S50:X50"/>
    <mergeCell ref="S52:X54"/>
    <mergeCell ref="S51:X51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90" fitToHeight="0" orientation="landscape" r:id="rId1"/>
  <headerFooter scaleWithDoc="0" alignWithMargins="0">
    <oddHeader>&amp;R&amp;"-,Pogrubiony"&amp;12SIWZ  cz.II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ppe</vt:lpstr>
      <vt:lpstr>ppe!Obszar_wydruku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2015-10-21T09:57:09Z</cp:lastPrinted>
  <dcterms:created xsi:type="dcterms:W3CDTF">2006-09-22T13:37:51Z</dcterms:created>
  <dcterms:modified xsi:type="dcterms:W3CDTF">2020-05-07T15:21:59Z</dcterms:modified>
</cp:coreProperties>
</file>